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3.-Edos. Financ. 3er. Trim-2023\Edos. Financ. 3er. Trim.-2023 (PUBLICACION)\"/>
    </mc:Choice>
  </mc:AlternateContent>
  <xr:revisionPtr revIDLastSave="0" documentId="13_ncr:1_{338423B2-6C5D-4223-A2F4-E7DCF56AB9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7" i="1" l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9" i="1"/>
  <c r="L199" i="1"/>
  <c r="G199" i="1"/>
  <c r="M198" i="1"/>
  <c r="L198" i="1"/>
  <c r="G198" i="1"/>
  <c r="M197" i="1"/>
  <c r="L197" i="1"/>
  <c r="G197" i="1"/>
  <c r="M196" i="1"/>
  <c r="L196" i="1"/>
  <c r="G196" i="1"/>
  <c r="M195" i="1"/>
  <c r="L195" i="1"/>
  <c r="G195" i="1"/>
  <c r="M194" i="1"/>
  <c r="L194" i="1"/>
  <c r="G194" i="1"/>
  <c r="M193" i="1"/>
  <c r="L193" i="1"/>
  <c r="G193" i="1"/>
  <c r="M192" i="1"/>
  <c r="L192" i="1"/>
  <c r="G192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8" i="1"/>
  <c r="L178" i="1"/>
  <c r="G178" i="1"/>
  <c r="M177" i="1"/>
  <c r="L177" i="1"/>
  <c r="G177" i="1"/>
  <c r="M176" i="1"/>
  <c r="L176" i="1"/>
  <c r="G176" i="1"/>
  <c r="M175" i="1"/>
  <c r="L175" i="1"/>
  <c r="G175" i="1"/>
  <c r="M174" i="1"/>
  <c r="L174" i="1"/>
  <c r="G174" i="1"/>
  <c r="M173" i="1"/>
  <c r="L173" i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27" i="1"/>
  <c r="G9" i="1"/>
  <c r="K210" i="1" l="1"/>
  <c r="J210" i="1"/>
  <c r="I210" i="1"/>
  <c r="H210" i="1"/>
  <c r="G210" i="1"/>
  <c r="K122" i="1"/>
  <c r="J122" i="1"/>
  <c r="I122" i="1"/>
  <c r="H122" i="1"/>
  <c r="G122" i="1"/>
  <c r="M210" i="1" l="1"/>
  <c r="M127" i="1"/>
  <c r="M122" i="1"/>
  <c r="M9" i="1"/>
  <c r="K212" i="1"/>
  <c r="I212" i="1"/>
  <c r="H212" i="1"/>
  <c r="J212" i="1"/>
  <c r="G212" i="1"/>
  <c r="L210" i="1"/>
  <c r="L127" i="1"/>
  <c r="L122" i="1"/>
  <c r="L9" i="1"/>
  <c r="L212" i="1" l="1"/>
  <c r="M212" i="1"/>
</calcChain>
</file>

<file path=xl/sharedStrings.xml><?xml version="1.0" encoding="utf-8"?>
<sst xmlns="http://schemas.openxmlformats.org/spreadsheetml/2006/main" count="424" uniqueCount="256">
  <si>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</si>
  <si>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</si>
  <si>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</si>
  <si>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</si>
  <si>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</si>
  <si>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</si>
  <si>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</si>
  <si>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</si>
  <si>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</si>
  <si>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</si>
  <si>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</si>
  <si>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</si>
  <si>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</si>
  <si>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</si>
  <si>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</si>
  <si>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</si>
  <si>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</si>
  <si>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</si>
  <si>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</si>
  <si>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</si>
  <si>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</si>
  <si>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</si>
  <si>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AYUNTAMIENTO</t>
  </si>
  <si>
    <t>EQUIPO DE COMPUTO Y DE TECNOLOGIAS DE LA INFORMAC</t>
  </si>
  <si>
    <t>EQUIPOS Y APARATOS AUDIOVISUALES</t>
  </si>
  <si>
    <t>SOFTWARE</t>
  </si>
  <si>
    <t>E0002</t>
  </si>
  <si>
    <t>PRESIDENCIA MUNICIPA</t>
  </si>
  <si>
    <t>OTROS MOBILIARIOS Y EQUIPOS DE ADMINISTRACION</t>
  </si>
  <si>
    <t>VEHICULOS Y EQUIPO TERRESTRE</t>
  </si>
  <si>
    <t>EQUIPO DE COMUNICACION Y TELECOMUNICACION</t>
  </si>
  <si>
    <t>E0003</t>
  </si>
  <si>
    <t>E0004</t>
  </si>
  <si>
    <t>SRIA AYUNTAMIENTO</t>
  </si>
  <si>
    <t>E0005</t>
  </si>
  <si>
    <t>DIR COMUNICACIÓN SOC</t>
  </si>
  <si>
    <t>E0006</t>
  </si>
  <si>
    <t>JUZGADO ADMVO MUNICI</t>
  </si>
  <si>
    <t>MUEBLES DE OFICINA Y ESTANTERIA</t>
  </si>
  <si>
    <t>E0007</t>
  </si>
  <si>
    <t>ARCHIVO MUNICIPAL</t>
  </si>
  <si>
    <t>SIST DE AIRE ACON, CALEFACC Y DE REFR INDUS Y COM</t>
  </si>
  <si>
    <t>OTROS EQUIPOS</t>
  </si>
  <si>
    <t>E0008</t>
  </si>
  <si>
    <t>JUNTA L. DE RECLUTAM</t>
  </si>
  <si>
    <t>CAMARAS FOTOGRAFICAS Y DE VIDEO</t>
  </si>
  <si>
    <t>OTROS EQUIPOS DE TRANSPORTE</t>
  </si>
  <si>
    <t>EQUIPO DE DEFENSA Y SEGURIDAD</t>
  </si>
  <si>
    <t>E0009</t>
  </si>
  <si>
    <t>DIR UNIDAD DE INSPEC</t>
  </si>
  <si>
    <t>OTRO MOBILIARIO Y EQUIPO EDUCACIONAL Y RECREATIVO</t>
  </si>
  <si>
    <t>E0010</t>
  </si>
  <si>
    <t>DIR. DE TRANSPORTE</t>
  </si>
  <si>
    <t>E0011</t>
  </si>
  <si>
    <t>DIR PROTECCION CIVIL</t>
  </si>
  <si>
    <t>CARROCERIAS Y REMOLQUES</t>
  </si>
  <si>
    <t>MAQUINARIA Y EQUIPO DE CONSTRUCCION</t>
  </si>
  <si>
    <t>HERRAMIENTAS Y MAQUINAS-HERRAMIENTA</t>
  </si>
  <si>
    <t>E0012</t>
  </si>
  <si>
    <t>COORD. SEG. CIUDADAN</t>
  </si>
  <si>
    <t>EQUIPO MEDICO Y DE LABORATORIO</t>
  </si>
  <si>
    <t>INSTRUMENTAL MEDICO Y DE LABORATORIO</t>
  </si>
  <si>
    <t>MAQUINARIA Y EQUIPO INDUSTRIAL</t>
  </si>
  <si>
    <t>E0013</t>
  </si>
  <si>
    <t>JEF EVENTOS ESPECIAL</t>
  </si>
  <si>
    <t>MAQUINARIA Y EQUIPO AGROPECUARIO</t>
  </si>
  <si>
    <t>E0014</t>
  </si>
  <si>
    <t>DIRECCION JURIDICA</t>
  </si>
  <si>
    <t>EQ DE GENERACION ELECTRICA, APARATOS Y ACCES ELECT</t>
  </si>
  <si>
    <t>E0015</t>
  </si>
  <si>
    <t>PB514 PROY. FAMCAS</t>
  </si>
  <si>
    <t>E0016</t>
  </si>
  <si>
    <t>PB517 PROY. FAMCAS</t>
  </si>
  <si>
    <t>LICENCIAS INFORMATICAS E INTELECTUALES</t>
  </si>
  <si>
    <t>E0023</t>
  </si>
  <si>
    <t>DIR GRAL DES SOCIAL</t>
  </si>
  <si>
    <t>E0024</t>
  </si>
  <si>
    <t>DIR DES. ECONOMICO</t>
  </si>
  <si>
    <t>E0025</t>
  </si>
  <si>
    <t>DEPTO CENTRO CIVICO</t>
  </si>
  <si>
    <t>TERRENOS</t>
  </si>
  <si>
    <t>OTROS BIENES INMUEBLES</t>
  </si>
  <si>
    <t>E0032</t>
  </si>
  <si>
    <t>DIR GRAL OBRA PUBLIC</t>
  </si>
  <si>
    <t>F0001</t>
  </si>
  <si>
    <t>DESARROLLO DE LA ECONOMIA</t>
  </si>
  <si>
    <t>M0001</t>
  </si>
  <si>
    <t>INNOVACION GUBERNAMENTAL</t>
  </si>
  <si>
    <t>M0002</t>
  </si>
  <si>
    <t>RECURSOS Y ADQUISICIONES TRANSPARENTES</t>
  </si>
  <si>
    <t>M0004</t>
  </si>
  <si>
    <t>INFRAESTRUCTURA Y EQUIPAMIENTO</t>
  </si>
  <si>
    <t>M0005</t>
  </si>
  <si>
    <t>INNOVACION TECNOLOGICA</t>
  </si>
  <si>
    <t>M0006</t>
  </si>
  <si>
    <t>ESFUERZO LABORAL</t>
  </si>
  <si>
    <t>O0001</t>
  </si>
  <si>
    <t>TU GOBIERNO FUNCIONA</t>
  </si>
  <si>
    <t>DIV DE TERRENOS Y CONSTR DE OBRAS DE URBANIZACION</t>
  </si>
  <si>
    <t>K0501</t>
  </si>
  <si>
    <t>CONSTRUCCION DE TECHO DIGNO EN EL MPIO DE</t>
  </si>
  <si>
    <t>EDIFICACION HABITACIONAL</t>
  </si>
  <si>
    <t>K05010003</t>
  </si>
  <si>
    <t>CONST TECHO FIRME MUNICIPIO SALAMANCA</t>
  </si>
  <si>
    <t>K05010004</t>
  </si>
  <si>
    <t>CONST TECHO FIRME(TECHO LIGERO)MPIO SALA</t>
  </si>
  <si>
    <t>K05010005</t>
  </si>
  <si>
    <t>CONST CUARTO DORMITORIO MUNICIPIO SALAMA</t>
  </si>
  <si>
    <t>K05010006</t>
  </si>
  <si>
    <t>CONST CUARTO ADICIONAL MUNICIPIO SALAMAN</t>
  </si>
  <si>
    <t>K0502</t>
  </si>
  <si>
    <t>PROGRAMA MAESTRO DE PAVIMENTACION</t>
  </si>
  <si>
    <t>K05020009</t>
  </si>
  <si>
    <t>CONSTRUC PISO FIRME MUNICIPIO SALAMANCA</t>
  </si>
  <si>
    <t>K05020010</t>
  </si>
  <si>
    <t>2DA ETAPA CONST CAMINO AL  RELLENO SANIT</t>
  </si>
  <si>
    <t>K05020011</t>
  </si>
  <si>
    <t>CONST C CONC COL SN JAVIER  C SANTUARIO</t>
  </si>
  <si>
    <t>K05020012</t>
  </si>
  <si>
    <t>CONST  C CONC COL EL CARMEN,C SN BERNARD</t>
  </si>
  <si>
    <t>K05020013</t>
  </si>
  <si>
    <t>CONST C CONC COL  LOS PRINCIPES C RIO TE</t>
  </si>
  <si>
    <t>K05020014</t>
  </si>
  <si>
    <t>1RA E PAV C CONC LOC VALTIERRILLA ,CCOMO</t>
  </si>
  <si>
    <t>K05020015</t>
  </si>
  <si>
    <t>CONST C  EMPEDR LOC CERRO GOR ,SN RAFAEL</t>
  </si>
  <si>
    <t>K05020016</t>
  </si>
  <si>
    <t>CONST C EMPEDR LOC CERRO GOR IGNACIO ALL</t>
  </si>
  <si>
    <t>K05020017</t>
  </si>
  <si>
    <t>CONST CONCRETO C ALDAMA LOC LOMA DE FLORES</t>
  </si>
  <si>
    <t>K05020018</t>
  </si>
  <si>
    <t>CONST C CONC LOC VALTIERRA,C CUAUHTE 2DA</t>
  </si>
  <si>
    <t>K05020021</t>
  </si>
  <si>
    <t>C JUNIO ENTRE C MARTES A LEON COL OLIMPO</t>
  </si>
  <si>
    <t>K05020022</t>
  </si>
  <si>
    <t>2A PAV C MODESTO CORTEZ C BENITO JUAREZ</t>
  </si>
  <si>
    <t>K05020023</t>
  </si>
  <si>
    <t>REH CAMINO R LA COMPAÑÍA RAZOS DE ANCON</t>
  </si>
  <si>
    <t>K0503</t>
  </si>
  <si>
    <t>PROGRAMA DE RE ENCARPETAMIENTO SALAMANCA G</t>
  </si>
  <si>
    <t>K05030017</t>
  </si>
  <si>
    <t>RE ENCARPE 22 BLVD  JOSE MA. MORELOS</t>
  </si>
  <si>
    <t>K05030020</t>
  </si>
  <si>
    <t>CONST C  ASFAL L SOTELO EN C ACCE A SOTE</t>
  </si>
  <si>
    <t>K05030022</t>
  </si>
  <si>
    <t>REHAB C MERCURIO COL OLIMPO MPIO SALAMAN</t>
  </si>
  <si>
    <t>K05030023</t>
  </si>
  <si>
    <t>REHAB C AMBERES COL EL MONTE MPIO SALAMA</t>
  </si>
  <si>
    <t>K05030024</t>
  </si>
  <si>
    <t>REHAB BLVD RINCONADA SN MARTINCUERPO SUR</t>
  </si>
  <si>
    <t>K05030025</t>
  </si>
  <si>
    <t>PROG MANTTO REENCAR AV.V SANTIAGO CUERPO</t>
  </si>
  <si>
    <t>K05030026</t>
  </si>
  <si>
    <t>PROG MANTTO REENCAR 2A E BVLD M J CLOUTH</t>
  </si>
  <si>
    <t>K05030027</t>
  </si>
  <si>
    <t>REENC AV.VALLE DE SANTIAGO 2A ETAPA</t>
  </si>
  <si>
    <t>K05030028</t>
  </si>
  <si>
    <t>REENC BLVD MANUEL J  CLOUTHIER 3A ETAPA</t>
  </si>
  <si>
    <t>K05030029</t>
  </si>
  <si>
    <t>PROG MANTTO REENCAR CALLE LEON</t>
  </si>
  <si>
    <t>K05030030</t>
  </si>
  <si>
    <t>REENC CALLE OBREGON SUR</t>
  </si>
  <si>
    <t>K05030031</t>
  </si>
  <si>
    <t>REENC ESTACION  ACADEMIA POLICIAS</t>
  </si>
  <si>
    <t>K0504</t>
  </si>
  <si>
    <t>PROGRAMA MAESTRO DE URBANIZACION</t>
  </si>
  <si>
    <t>OTRAS CONSTR DE INGENIERIA CIVIL U OBRA PESADA</t>
  </si>
  <si>
    <t>EDIFICACION NO HABITACIONAL</t>
  </si>
  <si>
    <t>K05040005</t>
  </si>
  <si>
    <t>CONST POZO AGUA POTABLE LOC LOS CENIZOS</t>
  </si>
  <si>
    <t>K05040006</t>
  </si>
  <si>
    <t>CONST POZO AGUA POTABLE LOC ANGELES ARRIBA</t>
  </si>
  <si>
    <t>K05040013</t>
  </si>
  <si>
    <t>CONST CENT COMUNI COL  EL MOLINITO II SA</t>
  </si>
  <si>
    <t>K05040014</t>
  </si>
  <si>
    <t>CONST CENT COMUNI COL  VIRREYES  SALAMA</t>
  </si>
  <si>
    <t>K05040015</t>
  </si>
  <si>
    <t>CONST CUARTA CELDA RELL SANIT Y OBRAS CO</t>
  </si>
  <si>
    <t>K05040016</t>
  </si>
  <si>
    <t>DRENAJE SANITARIO URUETARO 1RA ETAPA</t>
  </si>
  <si>
    <t>K05040017</t>
  </si>
  <si>
    <t>EQUIP POZO A POTABLE LOC LOS ANGELES ARR</t>
  </si>
  <si>
    <t>K05040018</t>
  </si>
  <si>
    <t>REHAB DRENAJE SANITA COL PRADERA DEL SOL</t>
  </si>
  <si>
    <t>K05040019</t>
  </si>
  <si>
    <t>REHAB RED AGUA POTABLE  ZONA CENTRO</t>
  </si>
  <si>
    <t>K05040020</t>
  </si>
  <si>
    <t>REHAB DRENAJE SANITARIO ZONA CENTRO</t>
  </si>
  <si>
    <t>K05040021</t>
  </si>
  <si>
    <t>REHAB BODEGA COMEDOR COMUNITARIO 1ETA</t>
  </si>
  <si>
    <t>K05040022</t>
  </si>
  <si>
    <t>REHAB RED A COM LOMA SN ANTONIO LOMA PEL</t>
  </si>
  <si>
    <t>K05040023</t>
  </si>
  <si>
    <t>SIST INT. DRENAJE  LOS PRIETOS 1ETAPA</t>
  </si>
  <si>
    <t>K05040024</t>
  </si>
  <si>
    <t>PROG BIENES EN TU CAM LOC VALENCIA CERRO</t>
  </si>
  <si>
    <t>K05040025</t>
  </si>
  <si>
    <t>REHAB.RED DRENAJE EN DIVISADOR 1RA ETAPA</t>
  </si>
  <si>
    <t>K05040026</t>
  </si>
  <si>
    <t>ADEC. ESPACIO OFIC INAS ENLACES TRAM PAS</t>
  </si>
  <si>
    <t>K05040027</t>
  </si>
  <si>
    <t>PROG MEJORA CAMINOS RURALES SACACOSECHAS</t>
  </si>
  <si>
    <t>K05040028</t>
  </si>
  <si>
    <t>CONST CENTROS COMUNITARIOS COL SN JAVIER</t>
  </si>
  <si>
    <t>K05040029</t>
  </si>
  <si>
    <t>K05040030</t>
  </si>
  <si>
    <t>CONST GIM BOX APARA Y CALISTENIA D NORTE</t>
  </si>
  <si>
    <t>K05040031</t>
  </si>
  <si>
    <t>REUB DRENAJE SAN C FCO VILLA LOC VALTIER</t>
  </si>
  <si>
    <t>K05040032</t>
  </si>
  <si>
    <t>REHABILITACION  PTE OBREGON MPIO SALAMAN</t>
  </si>
  <si>
    <t>K05040033</t>
  </si>
  <si>
    <t>REHABILITACION BARDEADO PERIMETRAL MEDIACIONES DEL</t>
  </si>
  <si>
    <t>K05040034</t>
  </si>
  <si>
    <t>REHAB PUENTE OBREGON 2A ETAPA</t>
  </si>
  <si>
    <t>K05040036</t>
  </si>
  <si>
    <t>CONSTRUC. CANCHA DEPORTIVA NORTE</t>
  </si>
  <si>
    <t>K05040037</t>
  </si>
  <si>
    <t>PLANTA TRAT.AGUAS RESIDUALES</t>
  </si>
  <si>
    <t>K05040038</t>
  </si>
  <si>
    <t>CONST DE PASO SUPERIOR FERROCARRIL LINEA  A</t>
  </si>
  <si>
    <t>K05040040</t>
  </si>
  <si>
    <t>REHAB VARIAS AREAS CENTRO GTO CONTIGO SI LA GLORIA</t>
  </si>
  <si>
    <t>K0505</t>
  </si>
  <si>
    <t>PROGRAMA MAESTRO DE ELETRIFICACION</t>
  </si>
  <si>
    <t>K05050007</t>
  </si>
  <si>
    <t>AMP ELECT  COL CUARTO DE ALTAMIRA ,SALAM</t>
  </si>
  <si>
    <t>K05050008</t>
  </si>
  <si>
    <t>AMP ELECT LOC LA TINAJA</t>
  </si>
  <si>
    <t>K05050009</t>
  </si>
  <si>
    <t>AMP ELECT LOC DE  SOTELO</t>
  </si>
  <si>
    <t>K05050010</t>
  </si>
  <si>
    <t>AMPL ELECT LOC LAS LIEBRES</t>
  </si>
  <si>
    <t>K05050011</t>
  </si>
  <si>
    <t>AMPL ELECT LOC DE EL MONTE</t>
  </si>
  <si>
    <t>K05050012</t>
  </si>
  <si>
    <t>AMPL ELECT LOC EL COECILLO</t>
  </si>
  <si>
    <t>K05050013</t>
  </si>
  <si>
    <t>AMPL ELECT LOC DE LOMA DE ANCON</t>
  </si>
  <si>
    <t>K05050014</t>
  </si>
  <si>
    <t>AMPL ELECT LOC DE VALTIERRILLA</t>
  </si>
  <si>
    <t>K05050015</t>
  </si>
  <si>
    <t>AMPL ELECT LOC  VALENCIA DE CERRO GORDO</t>
  </si>
  <si>
    <t>K05050016</t>
  </si>
  <si>
    <t>AMPL ELECT LOC SAN RAFAEL  D CERRO GORDO</t>
  </si>
  <si>
    <t>K05050017</t>
  </si>
  <si>
    <t>AMPL ELECT LOC LOS LOBOS</t>
  </si>
  <si>
    <t>K05050018</t>
  </si>
  <si>
    <t>AMPL ELECT LOC EL DIVISADOR</t>
  </si>
  <si>
    <t>K05050019</t>
  </si>
  <si>
    <t>AMPL ELECT LOC DE URUETARO</t>
  </si>
  <si>
    <t>K05050020</t>
  </si>
  <si>
    <t>REHAB ALUMBRADO PUB ECOLOGICO</t>
  </si>
  <si>
    <t>K05050021</t>
  </si>
  <si>
    <t>GRANJA FOTOVOLTAICA RASTRO</t>
  </si>
  <si>
    <t>Municipio de Salamanca, Guanajuato.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</si>
</sst>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2400300</xdr:colOff>
      <xdr:row>217</xdr:row>
      <xdr:rowOff>19050</xdr:rowOff>
    </xdr:from>
    <xdr:to>
      <xdr:col>8</xdr:col>
      <xdr:colOff>561975</xdr:colOff>
      <xdr:row>220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DA1AF7-4F71-4D39-8ADB-3BE6E3FFF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429000" y="47605950"/>
          <a:ext cx="61912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4"/>
  <sheetViews>
    <sheetView tabSelected="1" workbookViewId="0"/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8" width="11.6640625" style="1" bestFit="1" customWidth="1"/>
    <col min="9" max="9" width="13.441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67" t="s">
        <v>255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2" customHeight="1" x14ac:dyDescent="0.25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2" customHeight="1" x14ac:dyDescent="0.25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2" customHeight="1" x14ac:dyDescent="0.25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5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2" customHeight="1" x14ac:dyDescent="0.25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2" customHeight="1" x14ac:dyDescent="0.25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5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0.399999999999999" x14ac:dyDescent="0.25">
      <c r="B9" s="4" t="s">
        <v>21</v>
      </c>
      <c r="C9" s="5"/>
      <c r="D9" s="31" t="s">
        <v>22</v>
      </c>
      <c r="E9" s="28">
        <v>5150</v>
      </c>
      <c r="F9" s="29" t="s">
        <v>23</v>
      </c>
      <c r="G9" s="32">
        <f t="shared" ref="G9:G40" si="0">+H9</f>
        <v>29000</v>
      </c>
      <c r="H9" s="33">
        <v>29000</v>
      </c>
      <c r="I9" s="33">
        <v>29000</v>
      </c>
      <c r="J9" s="33">
        <v>0</v>
      </c>
      <c r="K9" s="33">
        <v>0</v>
      </c>
      <c r="L9" s="34">
        <f t="shared" ref="L9:L40" si="1">IFERROR(K9/H9,0)</f>
        <v>0</v>
      </c>
      <c r="M9" s="35">
        <f t="shared" ref="M9:M40" si="2">IFERROR(K9/I9,0)</f>
        <v>0</v>
      </c>
    </row>
    <row r="10" spans="2:13" x14ac:dyDescent="0.25">
      <c r="B10" s="4"/>
      <c r="C10" s="5"/>
      <c r="D10" s="31"/>
      <c r="E10" s="28">
        <v>5210</v>
      </c>
      <c r="F10" s="29" t="s">
        <v>24</v>
      </c>
      <c r="G10" s="32">
        <f t="shared" si="0"/>
        <v>5000</v>
      </c>
      <c r="H10" s="33">
        <v>5000</v>
      </c>
      <c r="I10" s="33">
        <v>5000</v>
      </c>
      <c r="J10" s="33">
        <v>0</v>
      </c>
      <c r="K10" s="33">
        <v>0</v>
      </c>
      <c r="L10" s="34">
        <f t="shared" si="1"/>
        <v>0</v>
      </c>
      <c r="M10" s="35">
        <f t="shared" si="2"/>
        <v>0</v>
      </c>
    </row>
    <row r="11" spans="2:13" x14ac:dyDescent="0.25">
      <c r="B11" s="4"/>
      <c r="C11" s="5"/>
      <c r="D11" s="31"/>
      <c r="E11" s="28">
        <v>5910</v>
      </c>
      <c r="F11" s="29" t="s">
        <v>25</v>
      </c>
      <c r="G11" s="32">
        <f t="shared" si="0"/>
        <v>100000</v>
      </c>
      <c r="H11" s="33">
        <v>100000</v>
      </c>
      <c r="I11" s="33">
        <v>100000</v>
      </c>
      <c r="J11" s="33">
        <v>0</v>
      </c>
      <c r="K11" s="33">
        <v>0</v>
      </c>
      <c r="L11" s="34">
        <f t="shared" si="1"/>
        <v>0</v>
      </c>
      <c r="M11" s="35">
        <f t="shared" si="2"/>
        <v>0</v>
      </c>
    </row>
    <row r="12" spans="2:13" ht="20.399999999999999" x14ac:dyDescent="0.25">
      <c r="B12" s="4" t="s">
        <v>26</v>
      </c>
      <c r="C12" s="5"/>
      <c r="D12" s="31" t="s">
        <v>27</v>
      </c>
      <c r="E12" s="28">
        <v>5150</v>
      </c>
      <c r="F12" s="29" t="s">
        <v>23</v>
      </c>
      <c r="G12" s="32">
        <f t="shared" si="0"/>
        <v>80000</v>
      </c>
      <c r="H12" s="33">
        <v>80000</v>
      </c>
      <c r="I12" s="33">
        <v>80000</v>
      </c>
      <c r="J12" s="33">
        <v>0</v>
      </c>
      <c r="K12" s="33">
        <v>0</v>
      </c>
      <c r="L12" s="34">
        <f t="shared" si="1"/>
        <v>0</v>
      </c>
      <c r="M12" s="35">
        <f t="shared" si="2"/>
        <v>0</v>
      </c>
    </row>
    <row r="13" spans="2:13" x14ac:dyDescent="0.25">
      <c r="B13" s="4"/>
      <c r="C13" s="5"/>
      <c r="D13" s="31"/>
      <c r="E13" s="28">
        <v>5190</v>
      </c>
      <c r="F13" s="29" t="s">
        <v>28</v>
      </c>
      <c r="G13" s="32">
        <f t="shared" si="0"/>
        <v>0</v>
      </c>
      <c r="H13" s="33">
        <v>0</v>
      </c>
      <c r="I13" s="33">
        <v>1325000</v>
      </c>
      <c r="J13" s="33">
        <v>0</v>
      </c>
      <c r="K13" s="33">
        <v>0</v>
      </c>
      <c r="L13" s="34">
        <f t="shared" si="1"/>
        <v>0</v>
      </c>
      <c r="M13" s="35">
        <f t="shared" si="2"/>
        <v>0</v>
      </c>
    </row>
    <row r="14" spans="2:13" x14ac:dyDescent="0.25">
      <c r="B14" s="4"/>
      <c r="C14" s="5"/>
      <c r="D14" s="31"/>
      <c r="E14" s="28">
        <v>5410</v>
      </c>
      <c r="F14" s="29" t="s">
        <v>29</v>
      </c>
      <c r="G14" s="32">
        <f t="shared" si="0"/>
        <v>2500000</v>
      </c>
      <c r="H14" s="33">
        <v>2500000</v>
      </c>
      <c r="I14" s="33">
        <v>2500000</v>
      </c>
      <c r="J14" s="33">
        <v>0</v>
      </c>
      <c r="K14" s="33">
        <v>0</v>
      </c>
      <c r="L14" s="34">
        <f t="shared" si="1"/>
        <v>0</v>
      </c>
      <c r="M14" s="35">
        <f t="shared" si="2"/>
        <v>0</v>
      </c>
    </row>
    <row r="15" spans="2:13" x14ac:dyDescent="0.25">
      <c r="B15" s="4"/>
      <c r="C15" s="5"/>
      <c r="D15" s="31"/>
      <c r="E15" s="28">
        <v>5650</v>
      </c>
      <c r="F15" s="29" t="s">
        <v>30</v>
      </c>
      <c r="G15" s="32">
        <f t="shared" si="0"/>
        <v>30000</v>
      </c>
      <c r="H15" s="33">
        <v>30000</v>
      </c>
      <c r="I15" s="33">
        <v>30000</v>
      </c>
      <c r="J15" s="33">
        <v>0</v>
      </c>
      <c r="K15" s="33">
        <v>0</v>
      </c>
      <c r="L15" s="34">
        <f t="shared" si="1"/>
        <v>0</v>
      </c>
      <c r="M15" s="35">
        <f t="shared" si="2"/>
        <v>0</v>
      </c>
    </row>
    <row r="16" spans="2:13" ht="20.399999999999999" x14ac:dyDescent="0.25">
      <c r="B16" s="4" t="s">
        <v>31</v>
      </c>
      <c r="C16" s="5"/>
      <c r="D16" s="31" t="s">
        <v>27</v>
      </c>
      <c r="E16" s="28">
        <v>5150</v>
      </c>
      <c r="F16" s="29" t="s">
        <v>23</v>
      </c>
      <c r="G16" s="32">
        <f t="shared" si="0"/>
        <v>80000</v>
      </c>
      <c r="H16" s="33">
        <v>80000</v>
      </c>
      <c r="I16" s="33">
        <v>80000</v>
      </c>
      <c r="J16" s="33">
        <v>0</v>
      </c>
      <c r="K16" s="33">
        <v>0</v>
      </c>
      <c r="L16" s="34">
        <f t="shared" si="1"/>
        <v>0</v>
      </c>
      <c r="M16" s="35">
        <f t="shared" si="2"/>
        <v>0</v>
      </c>
    </row>
    <row r="17" spans="2:13" x14ac:dyDescent="0.25">
      <c r="B17" s="4"/>
      <c r="C17" s="5"/>
      <c r="D17" s="31"/>
      <c r="E17" s="28">
        <v>5210</v>
      </c>
      <c r="F17" s="29" t="s">
        <v>24</v>
      </c>
      <c r="G17" s="32">
        <f t="shared" si="0"/>
        <v>15000</v>
      </c>
      <c r="H17" s="33">
        <v>15000</v>
      </c>
      <c r="I17" s="33">
        <v>15000</v>
      </c>
      <c r="J17" s="33">
        <v>0</v>
      </c>
      <c r="K17" s="33">
        <v>0</v>
      </c>
      <c r="L17" s="34">
        <f t="shared" si="1"/>
        <v>0</v>
      </c>
      <c r="M17" s="35">
        <f t="shared" si="2"/>
        <v>0</v>
      </c>
    </row>
    <row r="18" spans="2:13" x14ac:dyDescent="0.25">
      <c r="B18" s="4"/>
      <c r="C18" s="5"/>
      <c r="D18" s="31"/>
      <c r="E18" s="28">
        <v>5410</v>
      </c>
      <c r="F18" s="29" t="s">
        <v>29</v>
      </c>
      <c r="G18" s="32">
        <f t="shared" si="0"/>
        <v>350000</v>
      </c>
      <c r="H18" s="33">
        <v>350000</v>
      </c>
      <c r="I18" s="33">
        <v>350000</v>
      </c>
      <c r="J18" s="33">
        <v>0</v>
      </c>
      <c r="K18" s="33">
        <v>0</v>
      </c>
      <c r="L18" s="34">
        <f t="shared" si="1"/>
        <v>0</v>
      </c>
      <c r="M18" s="35">
        <f t="shared" si="2"/>
        <v>0</v>
      </c>
    </row>
    <row r="19" spans="2:13" ht="20.399999999999999" x14ac:dyDescent="0.25">
      <c r="B19" s="4" t="s">
        <v>32</v>
      </c>
      <c r="C19" s="5"/>
      <c r="D19" s="31" t="s">
        <v>33</v>
      </c>
      <c r="E19" s="28">
        <v>5150</v>
      </c>
      <c r="F19" s="29" t="s">
        <v>23</v>
      </c>
      <c r="G19" s="32">
        <f t="shared" si="0"/>
        <v>25000</v>
      </c>
      <c r="H19" s="33">
        <v>25000</v>
      </c>
      <c r="I19" s="33">
        <v>25000</v>
      </c>
      <c r="J19" s="33">
        <v>0</v>
      </c>
      <c r="K19" s="33">
        <v>0</v>
      </c>
      <c r="L19" s="34">
        <f t="shared" si="1"/>
        <v>0</v>
      </c>
      <c r="M19" s="35">
        <f t="shared" si="2"/>
        <v>0</v>
      </c>
    </row>
    <row r="20" spans="2:13" x14ac:dyDescent="0.25">
      <c r="B20" s="4"/>
      <c r="C20" s="5"/>
      <c r="D20" s="31"/>
      <c r="E20" s="28">
        <v>5410</v>
      </c>
      <c r="F20" s="29" t="s">
        <v>29</v>
      </c>
      <c r="G20" s="32">
        <f t="shared" si="0"/>
        <v>500000</v>
      </c>
      <c r="H20" s="33">
        <v>500000</v>
      </c>
      <c r="I20" s="33">
        <v>600000</v>
      </c>
      <c r="J20" s="33">
        <v>0</v>
      </c>
      <c r="K20" s="33">
        <v>0</v>
      </c>
      <c r="L20" s="34">
        <f t="shared" si="1"/>
        <v>0</v>
      </c>
      <c r="M20" s="35">
        <f t="shared" si="2"/>
        <v>0</v>
      </c>
    </row>
    <row r="21" spans="2:13" ht="20.399999999999999" x14ac:dyDescent="0.25">
      <c r="B21" s="4" t="s">
        <v>34</v>
      </c>
      <c r="C21" s="5"/>
      <c r="D21" s="31" t="s">
        <v>35</v>
      </c>
      <c r="E21" s="28">
        <v>5150</v>
      </c>
      <c r="F21" s="29" t="s">
        <v>23</v>
      </c>
      <c r="G21" s="32">
        <f t="shared" si="0"/>
        <v>80000</v>
      </c>
      <c r="H21" s="33">
        <v>80000</v>
      </c>
      <c r="I21" s="33">
        <v>80000</v>
      </c>
      <c r="J21" s="33">
        <v>0</v>
      </c>
      <c r="K21" s="33">
        <v>0</v>
      </c>
      <c r="L21" s="34">
        <f t="shared" si="1"/>
        <v>0</v>
      </c>
      <c r="M21" s="35">
        <f t="shared" si="2"/>
        <v>0</v>
      </c>
    </row>
    <row r="22" spans="2:13" x14ac:dyDescent="0.25">
      <c r="B22" s="4"/>
      <c r="C22" s="5"/>
      <c r="D22" s="31"/>
      <c r="E22" s="28">
        <v>5210</v>
      </c>
      <c r="F22" s="29" t="s">
        <v>24</v>
      </c>
      <c r="G22" s="32">
        <f t="shared" si="0"/>
        <v>10000</v>
      </c>
      <c r="H22" s="33">
        <v>10000</v>
      </c>
      <c r="I22" s="33">
        <v>10000</v>
      </c>
      <c r="J22" s="33">
        <v>0</v>
      </c>
      <c r="K22" s="33">
        <v>0</v>
      </c>
      <c r="L22" s="34">
        <f t="shared" si="1"/>
        <v>0</v>
      </c>
      <c r="M22" s="35">
        <f t="shared" si="2"/>
        <v>0</v>
      </c>
    </row>
    <row r="23" spans="2:13" x14ac:dyDescent="0.25">
      <c r="B23" s="4"/>
      <c r="C23" s="5"/>
      <c r="D23" s="31"/>
      <c r="E23" s="28">
        <v>5410</v>
      </c>
      <c r="F23" s="29" t="s">
        <v>29</v>
      </c>
      <c r="G23" s="32">
        <f t="shared" si="0"/>
        <v>300000</v>
      </c>
      <c r="H23" s="33">
        <v>300000</v>
      </c>
      <c r="I23" s="33">
        <v>470000</v>
      </c>
      <c r="J23" s="33">
        <v>0</v>
      </c>
      <c r="K23" s="33">
        <v>0</v>
      </c>
      <c r="L23" s="34">
        <f t="shared" si="1"/>
        <v>0</v>
      </c>
      <c r="M23" s="35">
        <f t="shared" si="2"/>
        <v>0</v>
      </c>
    </row>
    <row r="24" spans="2:13" x14ac:dyDescent="0.25">
      <c r="B24" s="4" t="s">
        <v>36</v>
      </c>
      <c r="C24" s="5"/>
      <c r="D24" s="31" t="s">
        <v>37</v>
      </c>
      <c r="E24" s="28">
        <v>5110</v>
      </c>
      <c r="F24" s="29" t="s">
        <v>38</v>
      </c>
      <c r="G24" s="32">
        <f t="shared" si="0"/>
        <v>0</v>
      </c>
      <c r="H24" s="33">
        <v>0</v>
      </c>
      <c r="I24" s="33">
        <v>20694</v>
      </c>
      <c r="J24" s="33">
        <v>0</v>
      </c>
      <c r="K24" s="33">
        <v>0</v>
      </c>
      <c r="L24" s="34">
        <f t="shared" si="1"/>
        <v>0</v>
      </c>
      <c r="M24" s="35">
        <f t="shared" si="2"/>
        <v>0</v>
      </c>
    </row>
    <row r="25" spans="2:13" ht="20.399999999999999" x14ac:dyDescent="0.25">
      <c r="B25" s="4"/>
      <c r="C25" s="5"/>
      <c r="D25" s="31"/>
      <c r="E25" s="28">
        <v>5150</v>
      </c>
      <c r="F25" s="29" t="s">
        <v>23</v>
      </c>
      <c r="G25" s="32">
        <f t="shared" si="0"/>
        <v>20525</v>
      </c>
      <c r="H25" s="33">
        <v>20525</v>
      </c>
      <c r="I25" s="33">
        <v>0</v>
      </c>
      <c r="J25" s="33">
        <v>0</v>
      </c>
      <c r="K25" s="33">
        <v>0</v>
      </c>
      <c r="L25" s="34">
        <f t="shared" si="1"/>
        <v>0</v>
      </c>
      <c r="M25" s="35">
        <f t="shared" si="2"/>
        <v>0</v>
      </c>
    </row>
    <row r="26" spans="2:13" x14ac:dyDescent="0.25">
      <c r="B26" s="4" t="s">
        <v>39</v>
      </c>
      <c r="C26" s="5"/>
      <c r="D26" s="31" t="s">
        <v>40</v>
      </c>
      <c r="E26" s="28">
        <v>5110</v>
      </c>
      <c r="F26" s="29" t="s">
        <v>38</v>
      </c>
      <c r="G26" s="32">
        <f t="shared" si="0"/>
        <v>0</v>
      </c>
      <c r="H26" s="33">
        <v>0</v>
      </c>
      <c r="I26" s="33">
        <v>22000</v>
      </c>
      <c r="J26" s="33">
        <v>0</v>
      </c>
      <c r="K26" s="33">
        <v>0</v>
      </c>
      <c r="L26" s="34">
        <f t="shared" si="1"/>
        <v>0</v>
      </c>
      <c r="M26" s="35">
        <f t="shared" si="2"/>
        <v>0</v>
      </c>
    </row>
    <row r="27" spans="2:13" ht="20.399999999999999" x14ac:dyDescent="0.25">
      <c r="B27" s="4"/>
      <c r="C27" s="5"/>
      <c r="D27" s="31"/>
      <c r="E27" s="28">
        <v>5150</v>
      </c>
      <c r="F27" s="29" t="s">
        <v>23</v>
      </c>
      <c r="G27" s="32">
        <f t="shared" si="0"/>
        <v>200000</v>
      </c>
      <c r="H27" s="33">
        <v>200000</v>
      </c>
      <c r="I27" s="33">
        <v>200000</v>
      </c>
      <c r="J27" s="33">
        <v>0</v>
      </c>
      <c r="K27" s="33">
        <v>0</v>
      </c>
      <c r="L27" s="34">
        <f t="shared" si="1"/>
        <v>0</v>
      </c>
      <c r="M27" s="35">
        <f t="shared" si="2"/>
        <v>0</v>
      </c>
    </row>
    <row r="28" spans="2:13" x14ac:dyDescent="0.25">
      <c r="B28" s="4"/>
      <c r="C28" s="5"/>
      <c r="D28" s="31"/>
      <c r="E28" s="28">
        <v>5190</v>
      </c>
      <c r="F28" s="29" t="s">
        <v>28</v>
      </c>
      <c r="G28" s="32">
        <f t="shared" si="0"/>
        <v>50000</v>
      </c>
      <c r="H28" s="33">
        <v>50000</v>
      </c>
      <c r="I28" s="33">
        <v>710000</v>
      </c>
      <c r="J28" s="33">
        <v>0</v>
      </c>
      <c r="K28" s="33">
        <v>20840</v>
      </c>
      <c r="L28" s="34">
        <f t="shared" si="1"/>
        <v>0.4168</v>
      </c>
      <c r="M28" s="35">
        <f t="shared" si="2"/>
        <v>2.9352112676056339E-2</v>
      </c>
    </row>
    <row r="29" spans="2:13" x14ac:dyDescent="0.25">
      <c r="B29" s="4"/>
      <c r="C29" s="5"/>
      <c r="D29" s="31"/>
      <c r="E29" s="28">
        <v>5410</v>
      </c>
      <c r="F29" s="29" t="s">
        <v>29</v>
      </c>
      <c r="G29" s="32">
        <f t="shared" si="0"/>
        <v>500000</v>
      </c>
      <c r="H29" s="33">
        <v>500000</v>
      </c>
      <c r="I29" s="33">
        <v>600000</v>
      </c>
      <c r="J29" s="33">
        <v>0</v>
      </c>
      <c r="K29" s="33">
        <v>0</v>
      </c>
      <c r="L29" s="34">
        <f t="shared" si="1"/>
        <v>0</v>
      </c>
      <c r="M29" s="35">
        <f t="shared" si="2"/>
        <v>0</v>
      </c>
    </row>
    <row r="30" spans="2:13" x14ac:dyDescent="0.25">
      <c r="B30" s="4"/>
      <c r="C30" s="5"/>
      <c r="D30" s="31"/>
      <c r="E30" s="28">
        <v>5640</v>
      </c>
      <c r="F30" s="29" t="s">
        <v>41</v>
      </c>
      <c r="G30" s="32">
        <f t="shared" si="0"/>
        <v>360000</v>
      </c>
      <c r="H30" s="33">
        <v>360000</v>
      </c>
      <c r="I30" s="33">
        <v>360000</v>
      </c>
      <c r="J30" s="33">
        <v>87522</v>
      </c>
      <c r="K30" s="33">
        <v>87522</v>
      </c>
      <c r="L30" s="34">
        <f t="shared" si="1"/>
        <v>0.24311666666666668</v>
      </c>
      <c r="M30" s="35">
        <f t="shared" si="2"/>
        <v>0.24311666666666668</v>
      </c>
    </row>
    <row r="31" spans="2:13" x14ac:dyDescent="0.25">
      <c r="B31" s="4"/>
      <c r="C31" s="5"/>
      <c r="D31" s="31"/>
      <c r="E31" s="28">
        <v>5690</v>
      </c>
      <c r="F31" s="29" t="s">
        <v>42</v>
      </c>
      <c r="G31" s="32">
        <f t="shared" si="0"/>
        <v>200000</v>
      </c>
      <c r="H31" s="33">
        <v>200000</v>
      </c>
      <c r="I31" s="33">
        <v>200000</v>
      </c>
      <c r="J31" s="33">
        <v>0</v>
      </c>
      <c r="K31" s="33">
        <v>0</v>
      </c>
      <c r="L31" s="34">
        <f t="shared" si="1"/>
        <v>0</v>
      </c>
      <c r="M31" s="35">
        <f t="shared" si="2"/>
        <v>0</v>
      </c>
    </row>
    <row r="32" spans="2:13" x14ac:dyDescent="0.25">
      <c r="B32" s="4" t="s">
        <v>43</v>
      </c>
      <c r="C32" s="5"/>
      <c r="D32" s="31" t="s">
        <v>44</v>
      </c>
      <c r="E32" s="28">
        <v>5110</v>
      </c>
      <c r="F32" s="29" t="s">
        <v>38</v>
      </c>
      <c r="G32" s="32">
        <f t="shared" si="0"/>
        <v>0</v>
      </c>
      <c r="H32" s="33">
        <v>0</v>
      </c>
      <c r="I32" s="33">
        <v>60000</v>
      </c>
      <c r="J32" s="33">
        <v>0</v>
      </c>
      <c r="K32" s="33">
        <v>0</v>
      </c>
      <c r="L32" s="34">
        <f t="shared" si="1"/>
        <v>0</v>
      </c>
      <c r="M32" s="35">
        <f t="shared" si="2"/>
        <v>0</v>
      </c>
    </row>
    <row r="33" spans="2:13" ht="20.399999999999999" x14ac:dyDescent="0.25">
      <c r="B33" s="4"/>
      <c r="C33" s="5"/>
      <c r="D33" s="31"/>
      <c r="E33" s="28">
        <v>5150</v>
      </c>
      <c r="F33" s="29" t="s">
        <v>23</v>
      </c>
      <c r="G33" s="32">
        <f t="shared" si="0"/>
        <v>50000</v>
      </c>
      <c r="H33" s="33">
        <v>50000</v>
      </c>
      <c r="I33" s="33">
        <v>50000</v>
      </c>
      <c r="J33" s="33">
        <v>0</v>
      </c>
      <c r="K33" s="33">
        <v>0</v>
      </c>
      <c r="L33" s="34">
        <f t="shared" si="1"/>
        <v>0</v>
      </c>
      <c r="M33" s="35">
        <f t="shared" si="2"/>
        <v>0</v>
      </c>
    </row>
    <row r="34" spans="2:13" x14ac:dyDescent="0.25">
      <c r="B34" s="4"/>
      <c r="C34" s="5"/>
      <c r="D34" s="31"/>
      <c r="E34" s="28">
        <v>5230</v>
      </c>
      <c r="F34" s="29" t="s">
        <v>45</v>
      </c>
      <c r="G34" s="32">
        <f t="shared" si="0"/>
        <v>2500000</v>
      </c>
      <c r="H34" s="33">
        <v>2500000</v>
      </c>
      <c r="I34" s="33">
        <v>17500000</v>
      </c>
      <c r="J34" s="33">
        <v>0</v>
      </c>
      <c r="K34" s="33">
        <v>0</v>
      </c>
      <c r="L34" s="34">
        <f t="shared" si="1"/>
        <v>0</v>
      </c>
      <c r="M34" s="35">
        <f t="shared" si="2"/>
        <v>0</v>
      </c>
    </row>
    <row r="35" spans="2:13" x14ac:dyDescent="0.25">
      <c r="B35" s="4"/>
      <c r="C35" s="5"/>
      <c r="D35" s="31"/>
      <c r="E35" s="28">
        <v>5410</v>
      </c>
      <c r="F35" s="29" t="s">
        <v>29</v>
      </c>
      <c r="G35" s="32">
        <f t="shared" si="0"/>
        <v>2150000</v>
      </c>
      <c r="H35" s="33">
        <v>2150000</v>
      </c>
      <c r="I35" s="33">
        <v>2150000</v>
      </c>
      <c r="J35" s="33">
        <v>0</v>
      </c>
      <c r="K35" s="33">
        <v>0</v>
      </c>
      <c r="L35" s="34">
        <f t="shared" si="1"/>
        <v>0</v>
      </c>
      <c r="M35" s="35">
        <f t="shared" si="2"/>
        <v>0</v>
      </c>
    </row>
    <row r="36" spans="2:13" x14ac:dyDescent="0.25">
      <c r="B36" s="4"/>
      <c r="C36" s="5"/>
      <c r="D36" s="31"/>
      <c r="E36" s="28">
        <v>5490</v>
      </c>
      <c r="F36" s="29" t="s">
        <v>46</v>
      </c>
      <c r="G36" s="32">
        <f t="shared" si="0"/>
        <v>250000</v>
      </c>
      <c r="H36" s="33">
        <v>250000</v>
      </c>
      <c r="I36" s="33">
        <v>250000</v>
      </c>
      <c r="J36" s="33">
        <v>0</v>
      </c>
      <c r="K36" s="33">
        <v>0</v>
      </c>
      <c r="L36" s="34">
        <f t="shared" si="1"/>
        <v>0</v>
      </c>
      <c r="M36" s="35">
        <f t="shared" si="2"/>
        <v>0</v>
      </c>
    </row>
    <row r="37" spans="2:13" x14ac:dyDescent="0.25">
      <c r="B37" s="4"/>
      <c r="C37" s="5"/>
      <c r="D37" s="31"/>
      <c r="E37" s="28">
        <v>5510</v>
      </c>
      <c r="F37" s="29" t="s">
        <v>47</v>
      </c>
      <c r="G37" s="32">
        <f t="shared" si="0"/>
        <v>4000000</v>
      </c>
      <c r="H37" s="33">
        <v>4000000</v>
      </c>
      <c r="I37" s="33">
        <v>2880000</v>
      </c>
      <c r="J37" s="33">
        <v>0</v>
      </c>
      <c r="K37" s="33">
        <v>0</v>
      </c>
      <c r="L37" s="34">
        <f t="shared" si="1"/>
        <v>0</v>
      </c>
      <c r="M37" s="35">
        <f t="shared" si="2"/>
        <v>0</v>
      </c>
    </row>
    <row r="38" spans="2:13" x14ac:dyDescent="0.25">
      <c r="B38" s="4"/>
      <c r="C38" s="5"/>
      <c r="D38" s="31"/>
      <c r="E38" s="28">
        <v>5640</v>
      </c>
      <c r="F38" s="29" t="s">
        <v>41</v>
      </c>
      <c r="G38" s="32">
        <f t="shared" si="0"/>
        <v>0</v>
      </c>
      <c r="H38" s="33">
        <v>0</v>
      </c>
      <c r="I38" s="33">
        <v>45000</v>
      </c>
      <c r="J38" s="33">
        <v>0</v>
      </c>
      <c r="K38" s="33">
        <v>0</v>
      </c>
      <c r="L38" s="34">
        <f t="shared" si="1"/>
        <v>0</v>
      </c>
      <c r="M38" s="35">
        <f t="shared" si="2"/>
        <v>0</v>
      </c>
    </row>
    <row r="39" spans="2:13" x14ac:dyDescent="0.25">
      <c r="B39" s="4"/>
      <c r="C39" s="5"/>
      <c r="D39" s="31"/>
      <c r="E39" s="28">
        <v>5650</v>
      </c>
      <c r="F39" s="29" t="s">
        <v>30</v>
      </c>
      <c r="G39" s="32">
        <f t="shared" si="0"/>
        <v>500000</v>
      </c>
      <c r="H39" s="33">
        <v>500000</v>
      </c>
      <c r="I39" s="33">
        <v>500000</v>
      </c>
      <c r="J39" s="33">
        <v>0</v>
      </c>
      <c r="K39" s="33">
        <v>0</v>
      </c>
      <c r="L39" s="34">
        <f t="shared" si="1"/>
        <v>0</v>
      </c>
      <c r="M39" s="35">
        <f t="shared" si="2"/>
        <v>0</v>
      </c>
    </row>
    <row r="40" spans="2:13" ht="20.399999999999999" x14ac:dyDescent="0.25">
      <c r="B40" s="4" t="s">
        <v>48</v>
      </c>
      <c r="C40" s="5"/>
      <c r="D40" s="31" t="s">
        <v>49</v>
      </c>
      <c r="E40" s="28">
        <v>5150</v>
      </c>
      <c r="F40" s="29" t="s">
        <v>23</v>
      </c>
      <c r="G40" s="32">
        <f t="shared" si="0"/>
        <v>50000</v>
      </c>
      <c r="H40" s="33">
        <v>50000</v>
      </c>
      <c r="I40" s="33">
        <v>50000</v>
      </c>
      <c r="J40" s="33">
        <v>0</v>
      </c>
      <c r="K40" s="33">
        <v>0</v>
      </c>
      <c r="L40" s="34">
        <f t="shared" si="1"/>
        <v>0</v>
      </c>
      <c r="M40" s="35">
        <f t="shared" si="2"/>
        <v>0</v>
      </c>
    </row>
    <row r="41" spans="2:13" x14ac:dyDescent="0.25">
      <c r="B41" s="4"/>
      <c r="C41" s="5"/>
      <c r="D41" s="31"/>
      <c r="E41" s="28">
        <v>5210</v>
      </c>
      <c r="F41" s="29" t="s">
        <v>24</v>
      </c>
      <c r="G41" s="32">
        <f t="shared" ref="G41:G72" si="3">+H41</f>
        <v>50000</v>
      </c>
      <c r="H41" s="33">
        <v>50000</v>
      </c>
      <c r="I41" s="33">
        <v>50000</v>
      </c>
      <c r="J41" s="33">
        <v>0</v>
      </c>
      <c r="K41" s="33">
        <v>0</v>
      </c>
      <c r="L41" s="34">
        <f t="shared" ref="L41:L72" si="4">IFERROR(K41/H41,0)</f>
        <v>0</v>
      </c>
      <c r="M41" s="35">
        <f t="shared" ref="M41:M72" si="5">IFERROR(K41/I41,0)</f>
        <v>0</v>
      </c>
    </row>
    <row r="42" spans="2:13" ht="20.399999999999999" x14ac:dyDescent="0.25">
      <c r="B42" s="4"/>
      <c r="C42" s="5"/>
      <c r="D42" s="31"/>
      <c r="E42" s="28">
        <v>5290</v>
      </c>
      <c r="F42" s="29" t="s">
        <v>50</v>
      </c>
      <c r="G42" s="32">
        <f t="shared" si="3"/>
        <v>20000</v>
      </c>
      <c r="H42" s="33">
        <v>20000</v>
      </c>
      <c r="I42" s="33">
        <v>10020000</v>
      </c>
      <c r="J42" s="33">
        <v>0</v>
      </c>
      <c r="K42" s="33">
        <v>0</v>
      </c>
      <c r="L42" s="34">
        <f t="shared" si="4"/>
        <v>0</v>
      </c>
      <c r="M42" s="35">
        <f t="shared" si="5"/>
        <v>0</v>
      </c>
    </row>
    <row r="43" spans="2:13" x14ac:dyDescent="0.25">
      <c r="B43" s="4"/>
      <c r="C43" s="5"/>
      <c r="D43" s="31"/>
      <c r="E43" s="28">
        <v>5650</v>
      </c>
      <c r="F43" s="29" t="s">
        <v>30</v>
      </c>
      <c r="G43" s="32">
        <f t="shared" si="3"/>
        <v>10000</v>
      </c>
      <c r="H43" s="33">
        <v>10000</v>
      </c>
      <c r="I43" s="33">
        <v>10000</v>
      </c>
      <c r="J43" s="33">
        <v>0</v>
      </c>
      <c r="K43" s="33">
        <v>0</v>
      </c>
      <c r="L43" s="34">
        <f t="shared" si="4"/>
        <v>0</v>
      </c>
      <c r="M43" s="35">
        <f t="shared" si="5"/>
        <v>0</v>
      </c>
    </row>
    <row r="44" spans="2:13" x14ac:dyDescent="0.25">
      <c r="B44" s="4" t="s">
        <v>51</v>
      </c>
      <c r="C44" s="5"/>
      <c r="D44" s="31" t="s">
        <v>52</v>
      </c>
      <c r="E44" s="28">
        <v>5210</v>
      </c>
      <c r="F44" s="29" t="s">
        <v>24</v>
      </c>
      <c r="G44" s="32">
        <f t="shared" si="3"/>
        <v>17077.5</v>
      </c>
      <c r="H44" s="33">
        <v>17077.5</v>
      </c>
      <c r="I44" s="33">
        <v>17077.5</v>
      </c>
      <c r="J44" s="33">
        <v>0</v>
      </c>
      <c r="K44" s="33">
        <v>0</v>
      </c>
      <c r="L44" s="34">
        <f t="shared" si="4"/>
        <v>0</v>
      </c>
      <c r="M44" s="35">
        <f t="shared" si="5"/>
        <v>0</v>
      </c>
    </row>
    <row r="45" spans="2:13" x14ac:dyDescent="0.25">
      <c r="B45" s="4"/>
      <c r="C45" s="5"/>
      <c r="D45" s="31"/>
      <c r="E45" s="28">
        <v>5410</v>
      </c>
      <c r="F45" s="29" t="s">
        <v>29</v>
      </c>
      <c r="G45" s="32">
        <f t="shared" si="3"/>
        <v>0</v>
      </c>
      <c r="H45" s="33">
        <v>0</v>
      </c>
      <c r="I45" s="33">
        <v>1500000</v>
      </c>
      <c r="J45" s="33">
        <v>0</v>
      </c>
      <c r="K45" s="33">
        <v>0</v>
      </c>
      <c r="L45" s="34">
        <f t="shared" si="4"/>
        <v>0</v>
      </c>
      <c r="M45" s="35">
        <f t="shared" si="5"/>
        <v>0</v>
      </c>
    </row>
    <row r="46" spans="2:13" ht="20.399999999999999" x14ac:dyDescent="0.25">
      <c r="B46" s="4" t="s">
        <v>53</v>
      </c>
      <c r="C46" s="5"/>
      <c r="D46" s="31" t="s">
        <v>54</v>
      </c>
      <c r="E46" s="28">
        <v>5150</v>
      </c>
      <c r="F46" s="29" t="s">
        <v>23</v>
      </c>
      <c r="G46" s="32">
        <f t="shared" si="3"/>
        <v>50000</v>
      </c>
      <c r="H46" s="33">
        <v>50000</v>
      </c>
      <c r="I46" s="33">
        <v>50000</v>
      </c>
      <c r="J46" s="33">
        <v>0</v>
      </c>
      <c r="K46" s="33">
        <v>0</v>
      </c>
      <c r="L46" s="34">
        <f t="shared" si="4"/>
        <v>0</v>
      </c>
      <c r="M46" s="35">
        <f t="shared" si="5"/>
        <v>0</v>
      </c>
    </row>
    <row r="47" spans="2:13" x14ac:dyDescent="0.25">
      <c r="B47" s="4"/>
      <c r="C47" s="5"/>
      <c r="D47" s="31"/>
      <c r="E47" s="28">
        <v>5410</v>
      </c>
      <c r="F47" s="29" t="s">
        <v>29</v>
      </c>
      <c r="G47" s="32">
        <f t="shared" si="3"/>
        <v>5000000</v>
      </c>
      <c r="H47" s="33">
        <v>5000000</v>
      </c>
      <c r="I47" s="33">
        <v>5000000</v>
      </c>
      <c r="J47" s="33">
        <v>0</v>
      </c>
      <c r="K47" s="33">
        <v>0</v>
      </c>
      <c r="L47" s="34">
        <f t="shared" si="4"/>
        <v>0</v>
      </c>
      <c r="M47" s="35">
        <f t="shared" si="5"/>
        <v>0</v>
      </c>
    </row>
    <row r="48" spans="2:13" x14ac:dyDescent="0.25">
      <c r="B48" s="4"/>
      <c r="C48" s="5"/>
      <c r="D48" s="31"/>
      <c r="E48" s="28">
        <v>5420</v>
      </c>
      <c r="F48" s="29" t="s">
        <v>55</v>
      </c>
      <c r="G48" s="32">
        <f t="shared" si="3"/>
        <v>130000</v>
      </c>
      <c r="H48" s="33">
        <v>130000</v>
      </c>
      <c r="I48" s="33">
        <v>130000</v>
      </c>
      <c r="J48" s="33">
        <v>0</v>
      </c>
      <c r="K48" s="33">
        <v>0</v>
      </c>
      <c r="L48" s="34">
        <f t="shared" si="4"/>
        <v>0</v>
      </c>
      <c r="M48" s="35">
        <f t="shared" si="5"/>
        <v>0</v>
      </c>
    </row>
    <row r="49" spans="2:13" x14ac:dyDescent="0.25">
      <c r="B49" s="4"/>
      <c r="C49" s="5"/>
      <c r="D49" s="31"/>
      <c r="E49" s="28">
        <v>5630</v>
      </c>
      <c r="F49" s="29" t="s">
        <v>56</v>
      </c>
      <c r="G49" s="32">
        <f t="shared" si="3"/>
        <v>9000000</v>
      </c>
      <c r="H49" s="33">
        <v>9000000</v>
      </c>
      <c r="I49" s="33">
        <v>9000000</v>
      </c>
      <c r="J49" s="33">
        <v>0</v>
      </c>
      <c r="K49" s="33">
        <v>0</v>
      </c>
      <c r="L49" s="34">
        <f t="shared" si="4"/>
        <v>0</v>
      </c>
      <c r="M49" s="35">
        <f t="shared" si="5"/>
        <v>0</v>
      </c>
    </row>
    <row r="50" spans="2:13" x14ac:dyDescent="0.25">
      <c r="B50" s="4"/>
      <c r="C50" s="5"/>
      <c r="D50" s="31"/>
      <c r="E50" s="28">
        <v>5650</v>
      </c>
      <c r="F50" s="29" t="s">
        <v>30</v>
      </c>
      <c r="G50" s="32">
        <f t="shared" si="3"/>
        <v>0</v>
      </c>
      <c r="H50" s="33">
        <v>0</v>
      </c>
      <c r="I50" s="33">
        <v>300000</v>
      </c>
      <c r="J50" s="33">
        <v>0</v>
      </c>
      <c r="K50" s="33">
        <v>0</v>
      </c>
      <c r="L50" s="34">
        <f t="shared" si="4"/>
        <v>0</v>
      </c>
      <c r="M50" s="35">
        <f t="shared" si="5"/>
        <v>0</v>
      </c>
    </row>
    <row r="51" spans="2:13" x14ac:dyDescent="0.25">
      <c r="B51" s="4"/>
      <c r="C51" s="5"/>
      <c r="D51" s="31"/>
      <c r="E51" s="28">
        <v>5670</v>
      </c>
      <c r="F51" s="29" t="s">
        <v>57</v>
      </c>
      <c r="G51" s="32">
        <f t="shared" si="3"/>
        <v>0</v>
      </c>
      <c r="H51" s="33">
        <v>0</v>
      </c>
      <c r="I51" s="33">
        <v>1368285.78</v>
      </c>
      <c r="J51" s="33">
        <v>0</v>
      </c>
      <c r="K51" s="33">
        <v>49680</v>
      </c>
      <c r="L51" s="34">
        <f t="shared" si="4"/>
        <v>0</v>
      </c>
      <c r="M51" s="35">
        <f t="shared" si="5"/>
        <v>3.6308204562353924E-2</v>
      </c>
    </row>
    <row r="52" spans="2:13" x14ac:dyDescent="0.25">
      <c r="B52" s="4"/>
      <c r="C52" s="5"/>
      <c r="D52" s="31"/>
      <c r="E52" s="28">
        <v>5690</v>
      </c>
      <c r="F52" s="29" t="s">
        <v>42</v>
      </c>
      <c r="G52" s="32">
        <f t="shared" si="3"/>
        <v>50000</v>
      </c>
      <c r="H52" s="33">
        <v>50000</v>
      </c>
      <c r="I52" s="33">
        <v>50000</v>
      </c>
      <c r="J52" s="33">
        <v>0</v>
      </c>
      <c r="K52" s="33">
        <v>0</v>
      </c>
      <c r="L52" s="34">
        <f t="shared" si="4"/>
        <v>0</v>
      </c>
      <c r="M52" s="35">
        <f t="shared" si="5"/>
        <v>0</v>
      </c>
    </row>
    <row r="53" spans="2:13" ht="20.399999999999999" x14ac:dyDescent="0.25">
      <c r="B53" s="4" t="s">
        <v>58</v>
      </c>
      <c r="C53" s="5"/>
      <c r="D53" s="31" t="s">
        <v>59</v>
      </c>
      <c r="E53" s="28">
        <v>5150</v>
      </c>
      <c r="F53" s="29" t="s">
        <v>23</v>
      </c>
      <c r="G53" s="32">
        <f t="shared" si="3"/>
        <v>25000</v>
      </c>
      <c r="H53" s="33">
        <v>25000</v>
      </c>
      <c r="I53" s="33">
        <v>25000</v>
      </c>
      <c r="J53" s="33">
        <v>0</v>
      </c>
      <c r="K53" s="33">
        <v>0</v>
      </c>
      <c r="L53" s="34">
        <f t="shared" si="4"/>
        <v>0</v>
      </c>
      <c r="M53" s="35">
        <f t="shared" si="5"/>
        <v>0</v>
      </c>
    </row>
    <row r="54" spans="2:13" x14ac:dyDescent="0.25">
      <c r="B54" s="4"/>
      <c r="C54" s="5"/>
      <c r="D54" s="31"/>
      <c r="E54" s="28">
        <v>5310</v>
      </c>
      <c r="F54" s="29" t="s">
        <v>60</v>
      </c>
      <c r="G54" s="32">
        <f t="shared" si="3"/>
        <v>25000</v>
      </c>
      <c r="H54" s="33">
        <v>25000</v>
      </c>
      <c r="I54" s="33">
        <v>25000</v>
      </c>
      <c r="J54" s="33">
        <v>0</v>
      </c>
      <c r="K54" s="33">
        <v>0</v>
      </c>
      <c r="L54" s="34">
        <f t="shared" si="4"/>
        <v>0</v>
      </c>
      <c r="M54" s="35">
        <f t="shared" si="5"/>
        <v>0</v>
      </c>
    </row>
    <row r="55" spans="2:13" x14ac:dyDescent="0.25">
      <c r="B55" s="4"/>
      <c r="C55" s="5"/>
      <c r="D55" s="31"/>
      <c r="E55" s="28">
        <v>5320</v>
      </c>
      <c r="F55" s="29" t="s">
        <v>61</v>
      </c>
      <c r="G55" s="32">
        <f t="shared" si="3"/>
        <v>50875</v>
      </c>
      <c r="H55" s="33">
        <v>50875</v>
      </c>
      <c r="I55" s="33">
        <v>50875</v>
      </c>
      <c r="J55" s="33">
        <v>0</v>
      </c>
      <c r="K55" s="33">
        <v>0</v>
      </c>
      <c r="L55" s="34">
        <f t="shared" si="4"/>
        <v>0</v>
      </c>
      <c r="M55" s="35">
        <f t="shared" si="5"/>
        <v>0</v>
      </c>
    </row>
    <row r="56" spans="2:13" x14ac:dyDescent="0.25">
      <c r="B56" s="4"/>
      <c r="C56" s="5"/>
      <c r="D56" s="31"/>
      <c r="E56" s="28">
        <v>5420</v>
      </c>
      <c r="F56" s="29" t="s">
        <v>55</v>
      </c>
      <c r="G56" s="32">
        <f t="shared" si="3"/>
        <v>517500</v>
      </c>
      <c r="H56" s="33">
        <v>517500</v>
      </c>
      <c r="I56" s="33">
        <v>517500</v>
      </c>
      <c r="J56" s="33">
        <v>0</v>
      </c>
      <c r="K56" s="33">
        <v>0</v>
      </c>
      <c r="L56" s="34">
        <f t="shared" si="4"/>
        <v>0</v>
      </c>
      <c r="M56" s="35">
        <f t="shared" si="5"/>
        <v>0</v>
      </c>
    </row>
    <row r="57" spans="2:13" x14ac:dyDescent="0.25">
      <c r="B57" s="4"/>
      <c r="C57" s="5"/>
      <c r="D57" s="31"/>
      <c r="E57" s="28">
        <v>5620</v>
      </c>
      <c r="F57" s="29" t="s">
        <v>62</v>
      </c>
      <c r="G57" s="32">
        <f t="shared" si="3"/>
        <v>250000</v>
      </c>
      <c r="H57" s="33">
        <v>250000</v>
      </c>
      <c r="I57" s="33">
        <v>250000</v>
      </c>
      <c r="J57" s="33">
        <v>0</v>
      </c>
      <c r="K57" s="33">
        <v>0</v>
      </c>
      <c r="L57" s="34">
        <f t="shared" si="4"/>
        <v>0</v>
      </c>
      <c r="M57" s="35">
        <f t="shared" si="5"/>
        <v>0</v>
      </c>
    </row>
    <row r="58" spans="2:13" ht="20.399999999999999" x14ac:dyDescent="0.25">
      <c r="B58" s="4" t="s">
        <v>63</v>
      </c>
      <c r="C58" s="5"/>
      <c r="D58" s="31" t="s">
        <v>64</v>
      </c>
      <c r="E58" s="28">
        <v>5150</v>
      </c>
      <c r="F58" s="29" t="s">
        <v>23</v>
      </c>
      <c r="G58" s="32">
        <f t="shared" si="3"/>
        <v>44000</v>
      </c>
      <c r="H58" s="33">
        <v>44000</v>
      </c>
      <c r="I58" s="33">
        <v>44000</v>
      </c>
      <c r="J58" s="33">
        <v>0</v>
      </c>
      <c r="K58" s="33">
        <v>0</v>
      </c>
      <c r="L58" s="34">
        <f t="shared" si="4"/>
        <v>0</v>
      </c>
      <c r="M58" s="35">
        <f t="shared" si="5"/>
        <v>0</v>
      </c>
    </row>
    <row r="59" spans="2:13" x14ac:dyDescent="0.25">
      <c r="B59" s="4"/>
      <c r="C59" s="5"/>
      <c r="D59" s="31"/>
      <c r="E59" s="28">
        <v>5410</v>
      </c>
      <c r="F59" s="29" t="s">
        <v>29</v>
      </c>
      <c r="G59" s="32">
        <f t="shared" si="3"/>
        <v>3000000</v>
      </c>
      <c r="H59" s="33">
        <v>3000000</v>
      </c>
      <c r="I59" s="33">
        <v>3000000</v>
      </c>
      <c r="J59" s="33">
        <v>0</v>
      </c>
      <c r="K59" s="33">
        <v>0</v>
      </c>
      <c r="L59" s="34">
        <f t="shared" si="4"/>
        <v>0</v>
      </c>
      <c r="M59" s="35">
        <f t="shared" si="5"/>
        <v>0</v>
      </c>
    </row>
    <row r="60" spans="2:13" x14ac:dyDescent="0.25">
      <c r="B60" s="4"/>
      <c r="C60" s="5"/>
      <c r="D60" s="31"/>
      <c r="E60" s="28">
        <v>5610</v>
      </c>
      <c r="F60" s="29" t="s">
        <v>65</v>
      </c>
      <c r="G60" s="32">
        <f t="shared" si="3"/>
        <v>60000</v>
      </c>
      <c r="H60" s="33">
        <v>60000</v>
      </c>
      <c r="I60" s="33">
        <v>60000</v>
      </c>
      <c r="J60" s="33">
        <v>0</v>
      </c>
      <c r="K60" s="33">
        <v>0</v>
      </c>
      <c r="L60" s="34">
        <f t="shared" si="4"/>
        <v>0</v>
      </c>
      <c r="M60" s="35">
        <f t="shared" si="5"/>
        <v>0</v>
      </c>
    </row>
    <row r="61" spans="2:13" x14ac:dyDescent="0.25">
      <c r="B61" s="4"/>
      <c r="C61" s="5"/>
      <c r="D61" s="31"/>
      <c r="E61" s="28">
        <v>5620</v>
      </c>
      <c r="F61" s="29" t="s">
        <v>62</v>
      </c>
      <c r="G61" s="32">
        <f t="shared" si="3"/>
        <v>1600000</v>
      </c>
      <c r="H61" s="33">
        <v>1600000</v>
      </c>
      <c r="I61" s="33">
        <v>1600000</v>
      </c>
      <c r="J61" s="33">
        <v>0</v>
      </c>
      <c r="K61" s="33">
        <v>0</v>
      </c>
      <c r="L61" s="34">
        <f t="shared" si="4"/>
        <v>0</v>
      </c>
      <c r="M61" s="35">
        <f t="shared" si="5"/>
        <v>0</v>
      </c>
    </row>
    <row r="62" spans="2:13" x14ac:dyDescent="0.25">
      <c r="B62" s="4"/>
      <c r="C62" s="5"/>
      <c r="D62" s="31"/>
      <c r="E62" s="28">
        <v>5690</v>
      </c>
      <c r="F62" s="29" t="s">
        <v>42</v>
      </c>
      <c r="G62" s="32">
        <f t="shared" si="3"/>
        <v>1500000</v>
      </c>
      <c r="H62" s="33">
        <v>1500000</v>
      </c>
      <c r="I62" s="33">
        <v>1500000</v>
      </c>
      <c r="J62" s="33">
        <v>0</v>
      </c>
      <c r="K62" s="33">
        <v>0</v>
      </c>
      <c r="L62" s="34">
        <f t="shared" si="4"/>
        <v>0</v>
      </c>
      <c r="M62" s="35">
        <f t="shared" si="5"/>
        <v>0</v>
      </c>
    </row>
    <row r="63" spans="2:13" x14ac:dyDescent="0.25">
      <c r="B63" s="4" t="s">
        <v>66</v>
      </c>
      <c r="C63" s="5"/>
      <c r="D63" s="31" t="s">
        <v>67</v>
      </c>
      <c r="E63" s="28">
        <v>5410</v>
      </c>
      <c r="F63" s="29" t="s">
        <v>29</v>
      </c>
      <c r="G63" s="32">
        <f t="shared" si="3"/>
        <v>3000000</v>
      </c>
      <c r="H63" s="33">
        <v>3000000</v>
      </c>
      <c r="I63" s="33">
        <v>3000000</v>
      </c>
      <c r="J63" s="33">
        <v>0</v>
      </c>
      <c r="K63" s="33">
        <v>0</v>
      </c>
      <c r="L63" s="34">
        <f t="shared" si="4"/>
        <v>0</v>
      </c>
      <c r="M63" s="35">
        <f t="shared" si="5"/>
        <v>0</v>
      </c>
    </row>
    <row r="64" spans="2:13" ht="20.399999999999999" x14ac:dyDescent="0.25">
      <c r="B64" s="4"/>
      <c r="C64" s="5"/>
      <c r="D64" s="31"/>
      <c r="E64" s="28">
        <v>5660</v>
      </c>
      <c r="F64" s="29" t="s">
        <v>68</v>
      </c>
      <c r="G64" s="32">
        <f t="shared" si="3"/>
        <v>100000</v>
      </c>
      <c r="H64" s="33">
        <v>100000</v>
      </c>
      <c r="I64" s="33">
        <v>810000</v>
      </c>
      <c r="J64" s="33">
        <v>0</v>
      </c>
      <c r="K64" s="33">
        <v>0</v>
      </c>
      <c r="L64" s="34">
        <f t="shared" si="4"/>
        <v>0</v>
      </c>
      <c r="M64" s="35">
        <f t="shared" si="5"/>
        <v>0</v>
      </c>
    </row>
    <row r="65" spans="2:13" ht="20.399999999999999" x14ac:dyDescent="0.25">
      <c r="B65" s="4" t="s">
        <v>69</v>
      </c>
      <c r="C65" s="5"/>
      <c r="D65" s="31" t="s">
        <v>70</v>
      </c>
      <c r="E65" s="28">
        <v>5150</v>
      </c>
      <c r="F65" s="29" t="s">
        <v>23</v>
      </c>
      <c r="G65" s="32">
        <f t="shared" si="3"/>
        <v>44000</v>
      </c>
      <c r="H65" s="33">
        <v>44000</v>
      </c>
      <c r="I65" s="33">
        <v>44000</v>
      </c>
      <c r="J65" s="33">
        <v>0</v>
      </c>
      <c r="K65" s="33">
        <v>0</v>
      </c>
      <c r="L65" s="34">
        <f t="shared" si="4"/>
        <v>0</v>
      </c>
      <c r="M65" s="35">
        <f t="shared" si="5"/>
        <v>0</v>
      </c>
    </row>
    <row r="66" spans="2:13" x14ac:dyDescent="0.25">
      <c r="B66" s="4"/>
      <c r="C66" s="5"/>
      <c r="D66" s="31"/>
      <c r="E66" s="28">
        <v>5410</v>
      </c>
      <c r="F66" s="29" t="s">
        <v>29</v>
      </c>
      <c r="G66" s="32">
        <f t="shared" si="3"/>
        <v>900000</v>
      </c>
      <c r="H66" s="33">
        <v>900000</v>
      </c>
      <c r="I66" s="33">
        <v>0</v>
      </c>
      <c r="J66" s="33">
        <v>0</v>
      </c>
      <c r="K66" s="33">
        <v>0</v>
      </c>
      <c r="L66" s="34">
        <f t="shared" si="4"/>
        <v>0</v>
      </c>
      <c r="M66" s="35">
        <f t="shared" si="5"/>
        <v>0</v>
      </c>
    </row>
    <row r="67" spans="2:13" x14ac:dyDescent="0.25">
      <c r="B67" s="4"/>
      <c r="C67" s="5"/>
      <c r="D67" s="31"/>
      <c r="E67" s="28">
        <v>5420</v>
      </c>
      <c r="F67" s="29" t="s">
        <v>55</v>
      </c>
      <c r="G67" s="32">
        <f t="shared" si="3"/>
        <v>360000</v>
      </c>
      <c r="H67" s="33">
        <v>360000</v>
      </c>
      <c r="I67" s="33">
        <v>360000</v>
      </c>
      <c r="J67" s="33">
        <v>0</v>
      </c>
      <c r="K67" s="33">
        <v>0</v>
      </c>
      <c r="L67" s="34">
        <f t="shared" si="4"/>
        <v>0</v>
      </c>
      <c r="M67" s="35">
        <f t="shared" si="5"/>
        <v>0</v>
      </c>
    </row>
    <row r="68" spans="2:13" x14ac:dyDescent="0.25">
      <c r="B68" s="4"/>
      <c r="C68" s="5"/>
      <c r="D68" s="31"/>
      <c r="E68" s="28">
        <v>5690</v>
      </c>
      <c r="F68" s="29" t="s">
        <v>42</v>
      </c>
      <c r="G68" s="32">
        <f t="shared" si="3"/>
        <v>61750</v>
      </c>
      <c r="H68" s="33">
        <v>61750</v>
      </c>
      <c r="I68" s="33">
        <v>61750</v>
      </c>
      <c r="J68" s="33">
        <v>0</v>
      </c>
      <c r="K68" s="33">
        <v>0</v>
      </c>
      <c r="L68" s="34">
        <f t="shared" si="4"/>
        <v>0</v>
      </c>
      <c r="M68" s="35">
        <f t="shared" si="5"/>
        <v>0</v>
      </c>
    </row>
    <row r="69" spans="2:13" ht="20.399999999999999" x14ac:dyDescent="0.25">
      <c r="B69" s="4" t="s">
        <v>71</v>
      </c>
      <c r="C69" s="5"/>
      <c r="D69" s="31" t="s">
        <v>72</v>
      </c>
      <c r="E69" s="28">
        <v>5150</v>
      </c>
      <c r="F69" s="29" t="s">
        <v>23</v>
      </c>
      <c r="G69" s="32">
        <f t="shared" si="3"/>
        <v>75000</v>
      </c>
      <c r="H69" s="33">
        <v>75000</v>
      </c>
      <c r="I69" s="33">
        <v>190000</v>
      </c>
      <c r="J69" s="33">
        <v>0</v>
      </c>
      <c r="K69" s="33">
        <v>0</v>
      </c>
      <c r="L69" s="34">
        <f t="shared" si="4"/>
        <v>0</v>
      </c>
      <c r="M69" s="35">
        <f t="shared" si="5"/>
        <v>0</v>
      </c>
    </row>
    <row r="70" spans="2:13" x14ac:dyDescent="0.25">
      <c r="B70" s="4"/>
      <c r="C70" s="5"/>
      <c r="D70" s="31"/>
      <c r="E70" s="28">
        <v>5210</v>
      </c>
      <c r="F70" s="29" t="s">
        <v>24</v>
      </c>
      <c r="G70" s="32">
        <f t="shared" si="3"/>
        <v>20000</v>
      </c>
      <c r="H70" s="33">
        <v>20000</v>
      </c>
      <c r="I70" s="33">
        <v>20000</v>
      </c>
      <c r="J70" s="33">
        <v>0</v>
      </c>
      <c r="K70" s="33">
        <v>0</v>
      </c>
      <c r="L70" s="34">
        <f t="shared" si="4"/>
        <v>0</v>
      </c>
      <c r="M70" s="35">
        <f t="shared" si="5"/>
        <v>0</v>
      </c>
    </row>
    <row r="71" spans="2:13" x14ac:dyDescent="0.25">
      <c r="B71" s="4"/>
      <c r="C71" s="5"/>
      <c r="D71" s="31"/>
      <c r="E71" s="28">
        <v>5410</v>
      </c>
      <c r="F71" s="29" t="s">
        <v>29</v>
      </c>
      <c r="G71" s="32">
        <f t="shared" si="3"/>
        <v>1000000</v>
      </c>
      <c r="H71" s="33">
        <v>1000000</v>
      </c>
      <c r="I71" s="33">
        <v>5820000</v>
      </c>
      <c r="J71" s="33">
        <v>0</v>
      </c>
      <c r="K71" s="33">
        <v>0</v>
      </c>
      <c r="L71" s="34">
        <f t="shared" si="4"/>
        <v>0</v>
      </c>
      <c r="M71" s="35">
        <f t="shared" si="5"/>
        <v>0</v>
      </c>
    </row>
    <row r="72" spans="2:13" x14ac:dyDescent="0.25">
      <c r="B72" s="4"/>
      <c r="C72" s="5"/>
      <c r="D72" s="31"/>
      <c r="E72" s="28">
        <v>5630</v>
      </c>
      <c r="F72" s="29" t="s">
        <v>56</v>
      </c>
      <c r="G72" s="32">
        <f t="shared" si="3"/>
        <v>0</v>
      </c>
      <c r="H72" s="33">
        <v>0</v>
      </c>
      <c r="I72" s="33">
        <v>6000000</v>
      </c>
      <c r="J72" s="33">
        <v>0</v>
      </c>
      <c r="K72" s="33">
        <v>0</v>
      </c>
      <c r="L72" s="34">
        <f t="shared" si="4"/>
        <v>0</v>
      </c>
      <c r="M72" s="35">
        <f t="shared" si="5"/>
        <v>0</v>
      </c>
    </row>
    <row r="73" spans="2:13" x14ac:dyDescent="0.25">
      <c r="B73" s="4"/>
      <c r="C73" s="5"/>
      <c r="D73" s="31"/>
      <c r="E73" s="28">
        <v>5650</v>
      </c>
      <c r="F73" s="29" t="s">
        <v>30</v>
      </c>
      <c r="G73" s="32">
        <f t="shared" ref="G73:G104" si="6">+H73</f>
        <v>5000</v>
      </c>
      <c r="H73" s="33">
        <v>5000</v>
      </c>
      <c r="I73" s="33">
        <v>5000</v>
      </c>
      <c r="J73" s="33">
        <v>0</v>
      </c>
      <c r="K73" s="33">
        <v>0</v>
      </c>
      <c r="L73" s="34">
        <f t="shared" ref="L73:L104" si="7">IFERROR(K73/H73,0)</f>
        <v>0</v>
      </c>
      <c r="M73" s="35">
        <f t="shared" ref="M73:M104" si="8">IFERROR(K73/I73,0)</f>
        <v>0</v>
      </c>
    </row>
    <row r="74" spans="2:13" ht="20.399999999999999" x14ac:dyDescent="0.25">
      <c r="B74" s="4"/>
      <c r="C74" s="5"/>
      <c r="D74" s="31"/>
      <c r="E74" s="28">
        <v>5660</v>
      </c>
      <c r="F74" s="29" t="s">
        <v>68</v>
      </c>
      <c r="G74" s="32">
        <f t="shared" si="6"/>
        <v>110000</v>
      </c>
      <c r="H74" s="33">
        <v>110000</v>
      </c>
      <c r="I74" s="33">
        <v>110000</v>
      </c>
      <c r="J74" s="33">
        <v>0</v>
      </c>
      <c r="K74" s="33">
        <v>0</v>
      </c>
      <c r="L74" s="34">
        <f t="shared" si="7"/>
        <v>0</v>
      </c>
      <c r="M74" s="35">
        <f t="shared" si="8"/>
        <v>0</v>
      </c>
    </row>
    <row r="75" spans="2:13" x14ac:dyDescent="0.25">
      <c r="B75" s="4"/>
      <c r="C75" s="5"/>
      <c r="D75" s="31"/>
      <c r="E75" s="28">
        <v>5690</v>
      </c>
      <c r="F75" s="29" t="s">
        <v>42</v>
      </c>
      <c r="G75" s="32">
        <f t="shared" si="6"/>
        <v>100000</v>
      </c>
      <c r="H75" s="33">
        <v>100000</v>
      </c>
      <c r="I75" s="33">
        <v>100000</v>
      </c>
      <c r="J75" s="33">
        <v>0</v>
      </c>
      <c r="K75" s="33">
        <v>0</v>
      </c>
      <c r="L75" s="34">
        <f t="shared" si="7"/>
        <v>0</v>
      </c>
      <c r="M75" s="35">
        <f t="shared" si="8"/>
        <v>0</v>
      </c>
    </row>
    <row r="76" spans="2:13" x14ac:dyDescent="0.25">
      <c r="B76" s="4"/>
      <c r="C76" s="5"/>
      <c r="D76" s="31"/>
      <c r="E76" s="28">
        <v>5910</v>
      </c>
      <c r="F76" s="29" t="s">
        <v>25</v>
      </c>
      <c r="G76" s="32">
        <f t="shared" si="6"/>
        <v>100000</v>
      </c>
      <c r="H76" s="33">
        <v>100000</v>
      </c>
      <c r="I76" s="33">
        <v>100000</v>
      </c>
      <c r="J76" s="33">
        <v>0</v>
      </c>
      <c r="K76" s="33">
        <v>0</v>
      </c>
      <c r="L76" s="34">
        <f t="shared" si="7"/>
        <v>0</v>
      </c>
      <c r="M76" s="35">
        <f t="shared" si="8"/>
        <v>0</v>
      </c>
    </row>
    <row r="77" spans="2:13" x14ac:dyDescent="0.25">
      <c r="B77" s="4"/>
      <c r="C77" s="5"/>
      <c r="D77" s="31"/>
      <c r="E77" s="28">
        <v>5970</v>
      </c>
      <c r="F77" s="29" t="s">
        <v>73</v>
      </c>
      <c r="G77" s="32">
        <f t="shared" si="6"/>
        <v>100000</v>
      </c>
      <c r="H77" s="33">
        <v>100000</v>
      </c>
      <c r="I77" s="33">
        <v>100000</v>
      </c>
      <c r="J77" s="33">
        <v>0</v>
      </c>
      <c r="K77" s="33">
        <v>0</v>
      </c>
      <c r="L77" s="34">
        <f t="shared" si="7"/>
        <v>0</v>
      </c>
      <c r="M77" s="35">
        <f t="shared" si="8"/>
        <v>0</v>
      </c>
    </row>
    <row r="78" spans="2:13" ht="20.399999999999999" x14ac:dyDescent="0.25">
      <c r="B78" s="4" t="s">
        <v>74</v>
      </c>
      <c r="C78" s="5"/>
      <c r="D78" s="31" t="s">
        <v>75</v>
      </c>
      <c r="E78" s="28">
        <v>5150</v>
      </c>
      <c r="F78" s="29" t="s">
        <v>23</v>
      </c>
      <c r="G78" s="32">
        <f t="shared" si="6"/>
        <v>110350</v>
      </c>
      <c r="H78" s="33">
        <v>110350</v>
      </c>
      <c r="I78" s="33">
        <v>110350</v>
      </c>
      <c r="J78" s="33">
        <v>0</v>
      </c>
      <c r="K78" s="33">
        <v>0</v>
      </c>
      <c r="L78" s="34">
        <f t="shared" si="7"/>
        <v>0</v>
      </c>
      <c r="M78" s="35">
        <f t="shared" si="8"/>
        <v>0</v>
      </c>
    </row>
    <row r="79" spans="2:13" x14ac:dyDescent="0.25">
      <c r="B79" s="4"/>
      <c r="C79" s="5"/>
      <c r="D79" s="31"/>
      <c r="E79" s="28">
        <v>5210</v>
      </c>
      <c r="F79" s="29" t="s">
        <v>24</v>
      </c>
      <c r="G79" s="32">
        <f t="shared" si="6"/>
        <v>100000</v>
      </c>
      <c r="H79" s="33">
        <v>100000</v>
      </c>
      <c r="I79" s="33">
        <v>100000</v>
      </c>
      <c r="J79" s="33">
        <v>0</v>
      </c>
      <c r="K79" s="33">
        <v>0</v>
      </c>
      <c r="L79" s="34">
        <f t="shared" si="7"/>
        <v>0</v>
      </c>
      <c r="M79" s="35">
        <f t="shared" si="8"/>
        <v>0</v>
      </c>
    </row>
    <row r="80" spans="2:13" x14ac:dyDescent="0.25">
      <c r="B80" s="4"/>
      <c r="C80" s="5"/>
      <c r="D80" s="31"/>
      <c r="E80" s="28">
        <v>5230</v>
      </c>
      <c r="F80" s="29" t="s">
        <v>45</v>
      </c>
      <c r="G80" s="32">
        <f t="shared" si="6"/>
        <v>200000</v>
      </c>
      <c r="H80" s="33">
        <v>200000</v>
      </c>
      <c r="I80" s="33">
        <v>120000</v>
      </c>
      <c r="J80" s="33">
        <v>0</v>
      </c>
      <c r="K80" s="33">
        <v>0</v>
      </c>
      <c r="L80" s="34">
        <f t="shared" si="7"/>
        <v>0</v>
      </c>
      <c r="M80" s="35">
        <f t="shared" si="8"/>
        <v>0</v>
      </c>
    </row>
    <row r="81" spans="2:13" x14ac:dyDescent="0.25">
      <c r="B81" s="4"/>
      <c r="C81" s="5"/>
      <c r="D81" s="31"/>
      <c r="E81" s="28">
        <v>5640</v>
      </c>
      <c r="F81" s="29" t="s">
        <v>41</v>
      </c>
      <c r="G81" s="32">
        <f t="shared" si="6"/>
        <v>0</v>
      </c>
      <c r="H81" s="33">
        <v>0</v>
      </c>
      <c r="I81" s="33">
        <v>30000</v>
      </c>
      <c r="J81" s="33">
        <v>0</v>
      </c>
      <c r="K81" s="33">
        <v>0</v>
      </c>
      <c r="L81" s="34">
        <f t="shared" si="7"/>
        <v>0</v>
      </c>
      <c r="M81" s="35">
        <f t="shared" si="8"/>
        <v>0</v>
      </c>
    </row>
    <row r="82" spans="2:13" x14ac:dyDescent="0.25">
      <c r="B82" s="4"/>
      <c r="C82" s="5"/>
      <c r="D82" s="31"/>
      <c r="E82" s="28">
        <v>5910</v>
      </c>
      <c r="F82" s="29" t="s">
        <v>25</v>
      </c>
      <c r="G82" s="32">
        <f t="shared" si="6"/>
        <v>100000</v>
      </c>
      <c r="H82" s="33">
        <v>100000</v>
      </c>
      <c r="I82" s="33">
        <v>100000</v>
      </c>
      <c r="J82" s="33">
        <v>0</v>
      </c>
      <c r="K82" s="33">
        <v>0</v>
      </c>
      <c r="L82" s="34">
        <f t="shared" si="7"/>
        <v>0</v>
      </c>
      <c r="M82" s="35">
        <f t="shared" si="8"/>
        <v>0</v>
      </c>
    </row>
    <row r="83" spans="2:13" ht="20.399999999999999" x14ac:dyDescent="0.25">
      <c r="B83" s="4" t="s">
        <v>76</v>
      </c>
      <c r="C83" s="5"/>
      <c r="D83" s="31" t="s">
        <v>77</v>
      </c>
      <c r="E83" s="28">
        <v>5150</v>
      </c>
      <c r="F83" s="29" t="s">
        <v>23</v>
      </c>
      <c r="G83" s="32">
        <f t="shared" si="6"/>
        <v>25000</v>
      </c>
      <c r="H83" s="33">
        <v>25000</v>
      </c>
      <c r="I83" s="33">
        <v>25000</v>
      </c>
      <c r="J83" s="33">
        <v>0</v>
      </c>
      <c r="K83" s="33">
        <v>0</v>
      </c>
      <c r="L83" s="34">
        <f t="shared" si="7"/>
        <v>0</v>
      </c>
      <c r="M83" s="35">
        <f t="shared" si="8"/>
        <v>0</v>
      </c>
    </row>
    <row r="84" spans="2:13" x14ac:dyDescent="0.25">
      <c r="B84" s="4"/>
      <c r="C84" s="5"/>
      <c r="D84" s="31"/>
      <c r="E84" s="28">
        <v>5230</v>
      </c>
      <c r="F84" s="29" t="s">
        <v>45</v>
      </c>
      <c r="G84" s="32">
        <f t="shared" si="6"/>
        <v>160000</v>
      </c>
      <c r="H84" s="33">
        <v>160000</v>
      </c>
      <c r="I84" s="33">
        <v>160000</v>
      </c>
      <c r="J84" s="33">
        <v>0</v>
      </c>
      <c r="K84" s="33">
        <v>0</v>
      </c>
      <c r="L84" s="34">
        <f t="shared" si="7"/>
        <v>0</v>
      </c>
      <c r="M84" s="35">
        <f t="shared" si="8"/>
        <v>0</v>
      </c>
    </row>
    <row r="85" spans="2:13" x14ac:dyDescent="0.25">
      <c r="B85" s="4"/>
      <c r="C85" s="5"/>
      <c r="D85" s="31"/>
      <c r="E85" s="28">
        <v>5410</v>
      </c>
      <c r="F85" s="29" t="s">
        <v>29</v>
      </c>
      <c r="G85" s="32">
        <f t="shared" si="6"/>
        <v>0</v>
      </c>
      <c r="H85" s="33">
        <v>0</v>
      </c>
      <c r="I85" s="33">
        <v>3950000</v>
      </c>
      <c r="J85" s="33">
        <v>0</v>
      </c>
      <c r="K85" s="33">
        <v>0</v>
      </c>
      <c r="L85" s="34">
        <f t="shared" si="7"/>
        <v>0</v>
      </c>
      <c r="M85" s="35">
        <f t="shared" si="8"/>
        <v>0</v>
      </c>
    </row>
    <row r="86" spans="2:13" x14ac:dyDescent="0.25">
      <c r="B86" s="4"/>
      <c r="C86" s="5"/>
      <c r="D86" s="31"/>
      <c r="E86" s="28">
        <v>5490</v>
      </c>
      <c r="F86" s="29" t="s">
        <v>46</v>
      </c>
      <c r="G86" s="32">
        <f t="shared" si="6"/>
        <v>5000000</v>
      </c>
      <c r="H86" s="33">
        <v>5000000</v>
      </c>
      <c r="I86" s="33">
        <v>1000000</v>
      </c>
      <c r="J86" s="33">
        <v>0</v>
      </c>
      <c r="K86" s="33">
        <v>0</v>
      </c>
      <c r="L86" s="34">
        <f t="shared" si="7"/>
        <v>0</v>
      </c>
      <c r="M86" s="35">
        <f t="shared" si="8"/>
        <v>0</v>
      </c>
    </row>
    <row r="87" spans="2:13" x14ac:dyDescent="0.25">
      <c r="B87" s="4"/>
      <c r="C87" s="5"/>
      <c r="D87" s="31"/>
      <c r="E87" s="28">
        <v>5510</v>
      </c>
      <c r="F87" s="29" t="s">
        <v>47</v>
      </c>
      <c r="G87" s="32">
        <f t="shared" si="6"/>
        <v>1253709.25</v>
      </c>
      <c r="H87" s="33">
        <v>1253709.25</v>
      </c>
      <c r="I87" s="33">
        <v>1000000</v>
      </c>
      <c r="J87" s="33">
        <v>0</v>
      </c>
      <c r="K87" s="33">
        <v>0</v>
      </c>
      <c r="L87" s="34">
        <f t="shared" si="7"/>
        <v>0</v>
      </c>
      <c r="M87" s="35">
        <f t="shared" si="8"/>
        <v>0</v>
      </c>
    </row>
    <row r="88" spans="2:13" x14ac:dyDescent="0.25">
      <c r="B88" s="4"/>
      <c r="C88" s="5"/>
      <c r="D88" s="31"/>
      <c r="E88" s="28">
        <v>5690</v>
      </c>
      <c r="F88" s="29" t="s">
        <v>42</v>
      </c>
      <c r="G88" s="32">
        <f t="shared" si="6"/>
        <v>10000</v>
      </c>
      <c r="H88" s="33">
        <v>10000</v>
      </c>
      <c r="I88" s="33">
        <v>10000</v>
      </c>
      <c r="J88" s="33">
        <v>0</v>
      </c>
      <c r="K88" s="33">
        <v>0</v>
      </c>
      <c r="L88" s="34">
        <f t="shared" si="7"/>
        <v>0</v>
      </c>
      <c r="M88" s="35">
        <f t="shared" si="8"/>
        <v>0</v>
      </c>
    </row>
    <row r="89" spans="2:13" ht="20.399999999999999" x14ac:dyDescent="0.25">
      <c r="B89" s="4" t="s">
        <v>78</v>
      </c>
      <c r="C89" s="5"/>
      <c r="D89" s="31" t="s">
        <v>79</v>
      </c>
      <c r="E89" s="28">
        <v>5150</v>
      </c>
      <c r="F89" s="29" t="s">
        <v>23</v>
      </c>
      <c r="G89" s="32">
        <f t="shared" si="6"/>
        <v>100000</v>
      </c>
      <c r="H89" s="33">
        <v>100000</v>
      </c>
      <c r="I89" s="33">
        <v>100000</v>
      </c>
      <c r="J89" s="33">
        <v>0</v>
      </c>
      <c r="K89" s="33">
        <v>0</v>
      </c>
      <c r="L89" s="34">
        <f t="shared" si="7"/>
        <v>0</v>
      </c>
      <c r="M89" s="35">
        <f t="shared" si="8"/>
        <v>0</v>
      </c>
    </row>
    <row r="90" spans="2:13" x14ac:dyDescent="0.25">
      <c r="B90" s="4"/>
      <c r="C90" s="5"/>
      <c r="D90" s="31"/>
      <c r="E90" s="28">
        <v>5210</v>
      </c>
      <c r="F90" s="29" t="s">
        <v>24</v>
      </c>
      <c r="G90" s="32">
        <f t="shared" si="6"/>
        <v>30000</v>
      </c>
      <c r="H90" s="33">
        <v>30000</v>
      </c>
      <c r="I90" s="33">
        <v>30000</v>
      </c>
      <c r="J90" s="33">
        <v>0</v>
      </c>
      <c r="K90" s="33">
        <v>0</v>
      </c>
      <c r="L90" s="34">
        <f t="shared" si="7"/>
        <v>0</v>
      </c>
      <c r="M90" s="35">
        <f t="shared" si="8"/>
        <v>0</v>
      </c>
    </row>
    <row r="91" spans="2:13" x14ac:dyDescent="0.25">
      <c r="B91" s="4"/>
      <c r="C91" s="5"/>
      <c r="D91" s="31"/>
      <c r="E91" s="28">
        <v>5230</v>
      </c>
      <c r="F91" s="29" t="s">
        <v>45</v>
      </c>
      <c r="G91" s="32">
        <f t="shared" si="6"/>
        <v>12000</v>
      </c>
      <c r="H91" s="33">
        <v>12000</v>
      </c>
      <c r="I91" s="33">
        <v>12000</v>
      </c>
      <c r="J91" s="33">
        <v>0</v>
      </c>
      <c r="K91" s="33">
        <v>0</v>
      </c>
      <c r="L91" s="34">
        <f t="shared" si="7"/>
        <v>0</v>
      </c>
      <c r="M91" s="35">
        <f t="shared" si="8"/>
        <v>0</v>
      </c>
    </row>
    <row r="92" spans="2:13" x14ac:dyDescent="0.25">
      <c r="B92" s="4"/>
      <c r="C92" s="5"/>
      <c r="D92" s="31"/>
      <c r="E92" s="28">
        <v>5310</v>
      </c>
      <c r="F92" s="29" t="s">
        <v>60</v>
      </c>
      <c r="G92" s="32">
        <f t="shared" si="6"/>
        <v>350000</v>
      </c>
      <c r="H92" s="33">
        <v>350000</v>
      </c>
      <c r="I92" s="33">
        <v>0</v>
      </c>
      <c r="J92" s="33">
        <v>0</v>
      </c>
      <c r="K92" s="33">
        <v>0</v>
      </c>
      <c r="L92" s="34">
        <f t="shared" si="7"/>
        <v>0</v>
      </c>
      <c r="M92" s="35">
        <f t="shared" si="8"/>
        <v>0</v>
      </c>
    </row>
    <row r="93" spans="2:13" x14ac:dyDescent="0.25">
      <c r="B93" s="4"/>
      <c r="C93" s="5"/>
      <c r="D93" s="31"/>
      <c r="E93" s="28">
        <v>5320</v>
      </c>
      <c r="F93" s="29" t="s">
        <v>61</v>
      </c>
      <c r="G93" s="32">
        <f t="shared" si="6"/>
        <v>10000</v>
      </c>
      <c r="H93" s="33">
        <v>10000</v>
      </c>
      <c r="I93" s="33">
        <v>10000</v>
      </c>
      <c r="J93" s="33">
        <v>0</v>
      </c>
      <c r="K93" s="33">
        <v>0</v>
      </c>
      <c r="L93" s="34">
        <f t="shared" si="7"/>
        <v>0</v>
      </c>
      <c r="M93" s="35">
        <f t="shared" si="8"/>
        <v>0</v>
      </c>
    </row>
    <row r="94" spans="2:13" x14ac:dyDescent="0.25">
      <c r="B94" s="4"/>
      <c r="C94" s="5"/>
      <c r="D94" s="31"/>
      <c r="E94" s="28">
        <v>5410</v>
      </c>
      <c r="F94" s="29" t="s">
        <v>29</v>
      </c>
      <c r="G94" s="32">
        <f t="shared" si="6"/>
        <v>700000</v>
      </c>
      <c r="H94" s="33">
        <v>700000</v>
      </c>
      <c r="I94" s="33">
        <v>680000</v>
      </c>
      <c r="J94" s="33">
        <v>0</v>
      </c>
      <c r="K94" s="33">
        <v>0</v>
      </c>
      <c r="L94" s="34">
        <f t="shared" si="7"/>
        <v>0</v>
      </c>
      <c r="M94" s="35">
        <f t="shared" si="8"/>
        <v>0</v>
      </c>
    </row>
    <row r="95" spans="2:13" x14ac:dyDescent="0.25">
      <c r="B95" s="4"/>
      <c r="C95" s="5"/>
      <c r="D95" s="31"/>
      <c r="E95" s="28">
        <v>5610</v>
      </c>
      <c r="F95" s="29" t="s">
        <v>65</v>
      </c>
      <c r="G95" s="32">
        <f t="shared" si="6"/>
        <v>0</v>
      </c>
      <c r="H95" s="33">
        <v>0</v>
      </c>
      <c r="I95" s="33">
        <v>8213.27</v>
      </c>
      <c r="J95" s="33">
        <v>0</v>
      </c>
      <c r="K95" s="33">
        <v>0</v>
      </c>
      <c r="L95" s="34">
        <f t="shared" si="7"/>
        <v>0</v>
      </c>
      <c r="M95" s="35">
        <f t="shared" si="8"/>
        <v>0</v>
      </c>
    </row>
    <row r="96" spans="2:13" x14ac:dyDescent="0.25">
      <c r="B96" s="4"/>
      <c r="C96" s="5"/>
      <c r="D96" s="31"/>
      <c r="E96" s="28">
        <v>5630</v>
      </c>
      <c r="F96" s="29" t="s">
        <v>56</v>
      </c>
      <c r="G96" s="32">
        <f t="shared" si="6"/>
        <v>0</v>
      </c>
      <c r="H96" s="33">
        <v>0</v>
      </c>
      <c r="I96" s="33">
        <v>60000</v>
      </c>
      <c r="J96" s="33">
        <v>0</v>
      </c>
      <c r="K96" s="33">
        <v>0</v>
      </c>
      <c r="L96" s="34">
        <f t="shared" si="7"/>
        <v>0</v>
      </c>
      <c r="M96" s="35">
        <f t="shared" si="8"/>
        <v>0</v>
      </c>
    </row>
    <row r="97" spans="2:13" x14ac:dyDescent="0.25">
      <c r="B97" s="4"/>
      <c r="C97" s="5"/>
      <c r="D97" s="31"/>
      <c r="E97" s="28">
        <v>5640</v>
      </c>
      <c r="F97" s="29" t="s">
        <v>41</v>
      </c>
      <c r="G97" s="32">
        <f t="shared" si="6"/>
        <v>0</v>
      </c>
      <c r="H97" s="33">
        <v>0</v>
      </c>
      <c r="I97" s="33">
        <v>68180</v>
      </c>
      <c r="J97" s="33">
        <v>0</v>
      </c>
      <c r="K97" s="33">
        <v>0</v>
      </c>
      <c r="L97" s="34">
        <f t="shared" si="7"/>
        <v>0</v>
      </c>
      <c r="M97" s="35">
        <f t="shared" si="8"/>
        <v>0</v>
      </c>
    </row>
    <row r="98" spans="2:13" x14ac:dyDescent="0.25">
      <c r="B98" s="4"/>
      <c r="C98" s="5"/>
      <c r="D98" s="31"/>
      <c r="E98" s="28">
        <v>5650</v>
      </c>
      <c r="F98" s="29" t="s">
        <v>30</v>
      </c>
      <c r="G98" s="32">
        <f t="shared" si="6"/>
        <v>0</v>
      </c>
      <c r="H98" s="33">
        <v>0</v>
      </c>
      <c r="I98" s="33">
        <v>14299.99</v>
      </c>
      <c r="J98" s="33">
        <v>0</v>
      </c>
      <c r="K98" s="33">
        <v>0</v>
      </c>
      <c r="L98" s="34">
        <f t="shared" si="7"/>
        <v>0</v>
      </c>
      <c r="M98" s="35">
        <f t="shared" si="8"/>
        <v>0</v>
      </c>
    </row>
    <row r="99" spans="2:13" x14ac:dyDescent="0.25">
      <c r="B99" s="4"/>
      <c r="C99" s="5"/>
      <c r="D99" s="31"/>
      <c r="E99" s="28">
        <v>5690</v>
      </c>
      <c r="F99" s="29" t="s">
        <v>42</v>
      </c>
      <c r="G99" s="32">
        <f t="shared" si="6"/>
        <v>275000</v>
      </c>
      <c r="H99" s="33">
        <v>275000</v>
      </c>
      <c r="I99" s="33">
        <v>275000</v>
      </c>
      <c r="J99" s="33">
        <v>0</v>
      </c>
      <c r="K99" s="33">
        <v>0</v>
      </c>
      <c r="L99" s="34">
        <f t="shared" si="7"/>
        <v>0</v>
      </c>
      <c r="M99" s="35">
        <f t="shared" si="8"/>
        <v>0</v>
      </c>
    </row>
    <row r="100" spans="2:13" x14ac:dyDescent="0.25">
      <c r="B100" s="4"/>
      <c r="C100" s="5"/>
      <c r="D100" s="31"/>
      <c r="E100" s="28">
        <v>5810</v>
      </c>
      <c r="F100" s="29" t="s">
        <v>80</v>
      </c>
      <c r="G100" s="32">
        <f t="shared" si="6"/>
        <v>1000000</v>
      </c>
      <c r="H100" s="33">
        <v>1000000</v>
      </c>
      <c r="I100" s="33">
        <v>1000000</v>
      </c>
      <c r="J100" s="33">
        <v>0</v>
      </c>
      <c r="K100" s="33">
        <v>0</v>
      </c>
      <c r="L100" s="34">
        <f t="shared" si="7"/>
        <v>0</v>
      </c>
      <c r="M100" s="35">
        <f t="shared" si="8"/>
        <v>0</v>
      </c>
    </row>
    <row r="101" spans="2:13" x14ac:dyDescent="0.25">
      <c r="B101" s="4"/>
      <c r="C101" s="5"/>
      <c r="D101" s="31"/>
      <c r="E101" s="28">
        <v>5890</v>
      </c>
      <c r="F101" s="29" t="s">
        <v>81</v>
      </c>
      <c r="G101" s="32">
        <f t="shared" si="6"/>
        <v>0</v>
      </c>
      <c r="H101" s="33">
        <v>0</v>
      </c>
      <c r="I101" s="33">
        <v>4000000</v>
      </c>
      <c r="J101" s="33">
        <v>0</v>
      </c>
      <c r="K101" s="33">
        <v>0</v>
      </c>
      <c r="L101" s="34">
        <f t="shared" si="7"/>
        <v>0</v>
      </c>
      <c r="M101" s="35">
        <f t="shared" si="8"/>
        <v>0</v>
      </c>
    </row>
    <row r="102" spans="2:13" x14ac:dyDescent="0.25">
      <c r="B102" s="4" t="s">
        <v>82</v>
      </c>
      <c r="C102" s="5"/>
      <c r="D102" s="31" t="s">
        <v>83</v>
      </c>
      <c r="E102" s="28">
        <v>5630</v>
      </c>
      <c r="F102" s="29" t="s">
        <v>56</v>
      </c>
      <c r="G102" s="32">
        <f t="shared" si="6"/>
        <v>0</v>
      </c>
      <c r="H102" s="33">
        <v>0</v>
      </c>
      <c r="I102" s="33">
        <v>2348062</v>
      </c>
      <c r="J102" s="33">
        <v>0</v>
      </c>
      <c r="K102" s="33">
        <v>0</v>
      </c>
      <c r="L102" s="34">
        <f t="shared" si="7"/>
        <v>0</v>
      </c>
      <c r="M102" s="35">
        <f t="shared" si="8"/>
        <v>0</v>
      </c>
    </row>
    <row r="103" spans="2:13" ht="20.399999999999999" x14ac:dyDescent="0.25">
      <c r="B103" s="4" t="s">
        <v>84</v>
      </c>
      <c r="C103" s="5"/>
      <c r="D103" s="31" t="s">
        <v>85</v>
      </c>
      <c r="E103" s="28">
        <v>5150</v>
      </c>
      <c r="F103" s="29" t="s">
        <v>23</v>
      </c>
      <c r="G103" s="32">
        <f t="shared" si="6"/>
        <v>75000</v>
      </c>
      <c r="H103" s="33">
        <v>75000</v>
      </c>
      <c r="I103" s="33">
        <v>75000</v>
      </c>
      <c r="J103" s="33">
        <v>0</v>
      </c>
      <c r="K103" s="33">
        <v>0</v>
      </c>
      <c r="L103" s="34">
        <f t="shared" si="7"/>
        <v>0</v>
      </c>
      <c r="M103" s="35">
        <f t="shared" si="8"/>
        <v>0</v>
      </c>
    </row>
    <row r="104" spans="2:13" x14ac:dyDescent="0.25">
      <c r="B104" s="4"/>
      <c r="C104" s="5"/>
      <c r="D104" s="31"/>
      <c r="E104" s="28">
        <v>5210</v>
      </c>
      <c r="F104" s="29" t="s">
        <v>24</v>
      </c>
      <c r="G104" s="32">
        <f t="shared" si="6"/>
        <v>10000</v>
      </c>
      <c r="H104" s="33">
        <v>10000</v>
      </c>
      <c r="I104" s="33">
        <v>10000</v>
      </c>
      <c r="J104" s="33">
        <v>0</v>
      </c>
      <c r="K104" s="33">
        <v>0</v>
      </c>
      <c r="L104" s="34">
        <f t="shared" si="7"/>
        <v>0</v>
      </c>
      <c r="M104" s="35">
        <f t="shared" si="8"/>
        <v>0</v>
      </c>
    </row>
    <row r="105" spans="2:13" x14ac:dyDescent="0.25">
      <c r="B105" s="4"/>
      <c r="C105" s="5"/>
      <c r="D105" s="31"/>
      <c r="E105" s="28">
        <v>5230</v>
      </c>
      <c r="F105" s="29" t="s">
        <v>45</v>
      </c>
      <c r="G105" s="32">
        <f t="shared" ref="G105:G119" si="9">+H105</f>
        <v>12000</v>
      </c>
      <c r="H105" s="33">
        <v>12000</v>
      </c>
      <c r="I105" s="33">
        <v>12000</v>
      </c>
      <c r="J105" s="33">
        <v>0</v>
      </c>
      <c r="K105" s="33">
        <v>0</v>
      </c>
      <c r="L105" s="34">
        <f t="shared" ref="L105:L119" si="10">IFERROR(K105/H105,0)</f>
        <v>0</v>
      </c>
      <c r="M105" s="35">
        <f t="shared" ref="M105:M119" si="11">IFERROR(K105/I105,0)</f>
        <v>0</v>
      </c>
    </row>
    <row r="106" spans="2:13" ht="20.399999999999999" x14ac:dyDescent="0.25">
      <c r="B106" s="4" t="s">
        <v>86</v>
      </c>
      <c r="C106" s="5"/>
      <c r="D106" s="31" t="s">
        <v>87</v>
      </c>
      <c r="E106" s="28">
        <v>5150</v>
      </c>
      <c r="F106" s="29" t="s">
        <v>23</v>
      </c>
      <c r="G106" s="32">
        <f t="shared" si="9"/>
        <v>75000</v>
      </c>
      <c r="H106" s="33">
        <v>75000</v>
      </c>
      <c r="I106" s="33">
        <v>75000</v>
      </c>
      <c r="J106" s="33">
        <v>0</v>
      </c>
      <c r="K106" s="33">
        <v>0</v>
      </c>
      <c r="L106" s="34">
        <f t="shared" si="10"/>
        <v>0</v>
      </c>
      <c r="M106" s="35">
        <f t="shared" si="11"/>
        <v>0</v>
      </c>
    </row>
    <row r="107" spans="2:13" x14ac:dyDescent="0.25">
      <c r="B107" s="4"/>
      <c r="C107" s="5"/>
      <c r="D107" s="31"/>
      <c r="E107" s="28">
        <v>5310</v>
      </c>
      <c r="F107" s="29" t="s">
        <v>60</v>
      </c>
      <c r="G107" s="32">
        <f t="shared" si="9"/>
        <v>5000</v>
      </c>
      <c r="H107" s="33">
        <v>5000</v>
      </c>
      <c r="I107" s="33">
        <v>5000</v>
      </c>
      <c r="J107" s="33">
        <v>0</v>
      </c>
      <c r="K107" s="33">
        <v>0</v>
      </c>
      <c r="L107" s="34">
        <f t="shared" si="10"/>
        <v>0</v>
      </c>
      <c r="M107" s="35">
        <f t="shared" si="11"/>
        <v>0</v>
      </c>
    </row>
    <row r="108" spans="2:13" x14ac:dyDescent="0.25">
      <c r="B108" s="4"/>
      <c r="C108" s="5"/>
      <c r="D108" s="31"/>
      <c r="E108" s="28">
        <v>5650</v>
      </c>
      <c r="F108" s="29" t="s">
        <v>30</v>
      </c>
      <c r="G108" s="32">
        <f t="shared" si="9"/>
        <v>1200</v>
      </c>
      <c r="H108" s="33">
        <v>1200</v>
      </c>
      <c r="I108" s="33">
        <v>1200</v>
      </c>
      <c r="J108" s="33">
        <v>0</v>
      </c>
      <c r="K108" s="33">
        <v>0</v>
      </c>
      <c r="L108" s="34">
        <f t="shared" si="10"/>
        <v>0</v>
      </c>
      <c r="M108" s="35">
        <f t="shared" si="11"/>
        <v>0</v>
      </c>
    </row>
    <row r="109" spans="2:13" x14ac:dyDescent="0.25">
      <c r="B109" s="4" t="s">
        <v>88</v>
      </c>
      <c r="C109" s="5"/>
      <c r="D109" s="31" t="s">
        <v>89</v>
      </c>
      <c r="E109" s="28">
        <v>5190</v>
      </c>
      <c r="F109" s="29" t="s">
        <v>28</v>
      </c>
      <c r="G109" s="32">
        <f t="shared" si="9"/>
        <v>500000</v>
      </c>
      <c r="H109" s="33">
        <v>500000</v>
      </c>
      <c r="I109" s="33">
        <v>500000</v>
      </c>
      <c r="J109" s="33">
        <v>0</v>
      </c>
      <c r="K109" s="33">
        <v>0</v>
      </c>
      <c r="L109" s="34">
        <f t="shared" si="10"/>
        <v>0</v>
      </c>
      <c r="M109" s="35">
        <f t="shared" si="11"/>
        <v>0</v>
      </c>
    </row>
    <row r="110" spans="2:13" ht="20.399999999999999" x14ac:dyDescent="0.25">
      <c r="B110" s="4"/>
      <c r="C110" s="5"/>
      <c r="D110" s="31"/>
      <c r="E110" s="28">
        <v>5290</v>
      </c>
      <c r="F110" s="29" t="s">
        <v>50</v>
      </c>
      <c r="G110" s="32">
        <f t="shared" si="9"/>
        <v>11302.2</v>
      </c>
      <c r="H110" s="33">
        <v>11302.2</v>
      </c>
      <c r="I110" s="33">
        <v>11302.2</v>
      </c>
      <c r="J110" s="33">
        <v>0</v>
      </c>
      <c r="K110" s="33">
        <v>0</v>
      </c>
      <c r="L110" s="34">
        <f t="shared" si="10"/>
        <v>0</v>
      </c>
      <c r="M110" s="35">
        <f t="shared" si="11"/>
        <v>0</v>
      </c>
    </row>
    <row r="111" spans="2:13" x14ac:dyDescent="0.25">
      <c r="B111" s="4"/>
      <c r="C111" s="5"/>
      <c r="D111" s="31"/>
      <c r="E111" s="28">
        <v>5670</v>
      </c>
      <c r="F111" s="29" t="s">
        <v>57</v>
      </c>
      <c r="G111" s="32">
        <f t="shared" si="9"/>
        <v>600000</v>
      </c>
      <c r="H111" s="33">
        <v>600000</v>
      </c>
      <c r="I111" s="33">
        <v>600000</v>
      </c>
      <c r="J111" s="33">
        <v>67140</v>
      </c>
      <c r="K111" s="33">
        <v>44080</v>
      </c>
      <c r="L111" s="34">
        <f t="shared" si="10"/>
        <v>7.3466666666666666E-2</v>
      </c>
      <c r="M111" s="35">
        <f t="shared" si="11"/>
        <v>7.3466666666666666E-2</v>
      </c>
    </row>
    <row r="112" spans="2:13" ht="20.399999999999999" x14ac:dyDescent="0.25">
      <c r="B112" s="4" t="s">
        <v>90</v>
      </c>
      <c r="C112" s="5"/>
      <c r="D112" s="31" t="s">
        <v>91</v>
      </c>
      <c r="E112" s="28">
        <v>5150</v>
      </c>
      <c r="F112" s="29" t="s">
        <v>23</v>
      </c>
      <c r="G112" s="32">
        <f t="shared" si="9"/>
        <v>25000</v>
      </c>
      <c r="H112" s="33">
        <v>25000</v>
      </c>
      <c r="I112" s="33">
        <v>25000</v>
      </c>
      <c r="J112" s="33">
        <v>0</v>
      </c>
      <c r="K112" s="33">
        <v>0</v>
      </c>
      <c r="L112" s="34">
        <f t="shared" si="10"/>
        <v>0</v>
      </c>
      <c r="M112" s="35">
        <f t="shared" si="11"/>
        <v>0</v>
      </c>
    </row>
    <row r="113" spans="2:13" x14ac:dyDescent="0.25">
      <c r="B113" s="4"/>
      <c r="C113" s="5"/>
      <c r="D113" s="31"/>
      <c r="E113" s="28">
        <v>5690</v>
      </c>
      <c r="F113" s="29" t="s">
        <v>42</v>
      </c>
      <c r="G113" s="32">
        <f t="shared" si="9"/>
        <v>150000</v>
      </c>
      <c r="H113" s="33">
        <v>150000</v>
      </c>
      <c r="I113" s="33">
        <v>50000</v>
      </c>
      <c r="J113" s="33">
        <v>0</v>
      </c>
      <c r="K113" s="33">
        <v>0</v>
      </c>
      <c r="L113" s="34">
        <f t="shared" si="10"/>
        <v>0</v>
      </c>
      <c r="M113" s="35">
        <f t="shared" si="11"/>
        <v>0</v>
      </c>
    </row>
    <row r="114" spans="2:13" ht="20.399999999999999" x14ac:dyDescent="0.25">
      <c r="B114" s="4" t="s">
        <v>92</v>
      </c>
      <c r="C114" s="5"/>
      <c r="D114" s="31" t="s">
        <v>93</v>
      </c>
      <c r="E114" s="28">
        <v>5150</v>
      </c>
      <c r="F114" s="29" t="s">
        <v>23</v>
      </c>
      <c r="G114" s="32">
        <f t="shared" si="9"/>
        <v>1629000</v>
      </c>
      <c r="H114" s="33">
        <v>1629000</v>
      </c>
      <c r="I114" s="33">
        <v>1629000</v>
      </c>
      <c r="J114" s="33">
        <v>0</v>
      </c>
      <c r="K114" s="33">
        <v>0</v>
      </c>
      <c r="L114" s="34">
        <f t="shared" si="10"/>
        <v>0</v>
      </c>
      <c r="M114" s="35">
        <f t="shared" si="11"/>
        <v>0</v>
      </c>
    </row>
    <row r="115" spans="2:13" x14ac:dyDescent="0.25">
      <c r="B115" s="4"/>
      <c r="C115" s="5"/>
      <c r="D115" s="31"/>
      <c r="E115" s="28">
        <v>5640</v>
      </c>
      <c r="F115" s="29" t="s">
        <v>41</v>
      </c>
      <c r="G115" s="32">
        <f t="shared" si="9"/>
        <v>60000</v>
      </c>
      <c r="H115" s="33">
        <v>60000</v>
      </c>
      <c r="I115" s="33">
        <v>60000</v>
      </c>
      <c r="J115" s="33">
        <v>0</v>
      </c>
      <c r="K115" s="33">
        <v>0</v>
      </c>
      <c r="L115" s="34">
        <f t="shared" si="10"/>
        <v>0</v>
      </c>
      <c r="M115" s="35">
        <f t="shared" si="11"/>
        <v>0</v>
      </c>
    </row>
    <row r="116" spans="2:13" ht="20.399999999999999" x14ac:dyDescent="0.25">
      <c r="B116" s="4"/>
      <c r="C116" s="5"/>
      <c r="D116" s="31"/>
      <c r="E116" s="28">
        <v>5660</v>
      </c>
      <c r="F116" s="29" t="s">
        <v>68</v>
      </c>
      <c r="G116" s="32">
        <f t="shared" si="9"/>
        <v>500000</v>
      </c>
      <c r="H116" s="33">
        <v>500000</v>
      </c>
      <c r="I116" s="33">
        <v>350000</v>
      </c>
      <c r="J116" s="33">
        <v>0</v>
      </c>
      <c r="K116" s="33">
        <v>0</v>
      </c>
      <c r="L116" s="34">
        <f t="shared" si="10"/>
        <v>0</v>
      </c>
      <c r="M116" s="35">
        <f t="shared" si="11"/>
        <v>0</v>
      </c>
    </row>
    <row r="117" spans="2:13" x14ac:dyDescent="0.25">
      <c r="B117" s="4"/>
      <c r="C117" s="5"/>
      <c r="D117" s="31"/>
      <c r="E117" s="28">
        <v>5910</v>
      </c>
      <c r="F117" s="29" t="s">
        <v>25</v>
      </c>
      <c r="G117" s="32">
        <f t="shared" si="9"/>
        <v>221760</v>
      </c>
      <c r="H117" s="33">
        <v>221760</v>
      </c>
      <c r="I117" s="33">
        <v>221760</v>
      </c>
      <c r="J117" s="33">
        <v>0</v>
      </c>
      <c r="K117" s="33">
        <v>0</v>
      </c>
      <c r="L117" s="34">
        <f t="shared" si="10"/>
        <v>0</v>
      </c>
      <c r="M117" s="35">
        <f t="shared" si="11"/>
        <v>0</v>
      </c>
    </row>
    <row r="118" spans="2:13" ht="20.399999999999999" x14ac:dyDescent="0.25">
      <c r="B118" s="4" t="s">
        <v>94</v>
      </c>
      <c r="C118" s="5"/>
      <c r="D118" s="31" t="s">
        <v>95</v>
      </c>
      <c r="E118" s="28">
        <v>5150</v>
      </c>
      <c r="F118" s="29" t="s">
        <v>23</v>
      </c>
      <c r="G118" s="32">
        <f t="shared" si="9"/>
        <v>45000</v>
      </c>
      <c r="H118" s="33">
        <v>45000</v>
      </c>
      <c r="I118" s="33">
        <v>45000</v>
      </c>
      <c r="J118" s="33">
        <v>0</v>
      </c>
      <c r="K118" s="33">
        <v>0</v>
      </c>
      <c r="L118" s="34">
        <f t="shared" si="10"/>
        <v>0</v>
      </c>
      <c r="M118" s="35">
        <f t="shared" si="11"/>
        <v>0</v>
      </c>
    </row>
    <row r="119" spans="2:13" ht="20.399999999999999" x14ac:dyDescent="0.25">
      <c r="B119" s="4" t="s">
        <v>96</v>
      </c>
      <c r="C119" s="5"/>
      <c r="D119" s="31" t="s">
        <v>97</v>
      </c>
      <c r="E119" s="28">
        <v>5150</v>
      </c>
      <c r="F119" s="29" t="s">
        <v>23</v>
      </c>
      <c r="G119" s="32">
        <f t="shared" si="9"/>
        <v>25000</v>
      </c>
      <c r="H119" s="33">
        <v>25000</v>
      </c>
      <c r="I119" s="33">
        <v>25000</v>
      </c>
      <c r="J119" s="33">
        <v>0</v>
      </c>
      <c r="K119" s="33">
        <v>0</v>
      </c>
      <c r="L119" s="34">
        <f t="shared" si="10"/>
        <v>0</v>
      </c>
      <c r="M119" s="35">
        <f t="shared" si="11"/>
        <v>0</v>
      </c>
    </row>
    <row r="120" spans="2:13" x14ac:dyDescent="0.25">
      <c r="B120" s="4"/>
      <c r="C120" s="5"/>
      <c r="D120" s="31"/>
      <c r="E120" s="36"/>
      <c r="F120" s="37"/>
      <c r="G120" s="41"/>
      <c r="H120" s="41"/>
      <c r="I120" s="41"/>
      <c r="J120" s="41"/>
      <c r="K120" s="41"/>
      <c r="L120" s="38"/>
      <c r="M120" s="39"/>
    </row>
    <row r="121" spans="2:13" x14ac:dyDescent="0.25">
      <c r="B121" s="4"/>
      <c r="C121" s="5"/>
      <c r="D121" s="26"/>
      <c r="E121" s="40"/>
      <c r="F121" s="26"/>
      <c r="G121" s="26"/>
      <c r="H121" s="26"/>
      <c r="I121" s="26"/>
      <c r="J121" s="26"/>
      <c r="K121" s="26"/>
      <c r="L121" s="26"/>
      <c r="M121" s="27"/>
    </row>
    <row r="122" spans="2:13" ht="13.2" customHeight="1" x14ac:dyDescent="0.25">
      <c r="B122" s="64" t="s">
        <v>14</v>
      </c>
      <c r="C122" s="65"/>
      <c r="D122" s="65"/>
      <c r="E122" s="65"/>
      <c r="F122" s="65"/>
      <c r="G122" s="7">
        <f>SUM(G9:G119)</f>
        <v>55691048.950000003</v>
      </c>
      <c r="H122" s="7">
        <f>SUM(H9:H119)</f>
        <v>55691048.950000003</v>
      </c>
      <c r="I122" s="7">
        <f>SUM(I9:I119)</f>
        <v>101491549.73999999</v>
      </c>
      <c r="J122" s="7">
        <f>SUM(J9:J119)</f>
        <v>154662</v>
      </c>
      <c r="K122" s="7">
        <f>SUM(K9:K119)</f>
        <v>202122</v>
      </c>
      <c r="L122" s="8">
        <f>IFERROR(K122/H122,0)</f>
        <v>3.6293444603901644E-3</v>
      </c>
      <c r="M122" s="9">
        <f>IFERROR(K122/I122,0)</f>
        <v>1.9915155549185531E-3</v>
      </c>
    </row>
    <row r="123" spans="2:13" ht="4.95" customHeight="1" x14ac:dyDescent="0.25">
      <c r="B123" s="4"/>
      <c r="C123" s="5"/>
      <c r="D123" s="26"/>
      <c r="E123" s="40"/>
      <c r="F123" s="26"/>
      <c r="G123" s="26"/>
      <c r="H123" s="26"/>
      <c r="I123" s="26"/>
      <c r="J123" s="26"/>
      <c r="K123" s="26"/>
      <c r="L123" s="26"/>
      <c r="M123" s="27"/>
    </row>
    <row r="124" spans="2:13" ht="13.2" customHeight="1" x14ac:dyDescent="0.25">
      <c r="B124" s="66" t="s">
        <v>15</v>
      </c>
      <c r="C124" s="63"/>
      <c r="D124" s="63"/>
      <c r="E124" s="21"/>
      <c r="F124" s="25"/>
      <c r="G124" s="26"/>
      <c r="H124" s="26"/>
      <c r="I124" s="26"/>
      <c r="J124" s="26"/>
      <c r="K124" s="26"/>
      <c r="L124" s="26"/>
      <c r="M124" s="27"/>
    </row>
    <row r="125" spans="2:13" ht="13.2" customHeight="1" x14ac:dyDescent="0.25">
      <c r="B125" s="24"/>
      <c r="C125" s="63" t="s">
        <v>16</v>
      </c>
      <c r="D125" s="63"/>
      <c r="E125" s="21"/>
      <c r="F125" s="25"/>
      <c r="G125" s="26"/>
      <c r="H125" s="26"/>
      <c r="I125" s="26"/>
      <c r="J125" s="26"/>
      <c r="K125" s="26"/>
      <c r="L125" s="26"/>
      <c r="M125" s="27"/>
    </row>
    <row r="126" spans="2:13" ht="6" customHeight="1" x14ac:dyDescent="0.25">
      <c r="B126" s="42"/>
      <c r="C126" s="43"/>
      <c r="D126" s="43"/>
      <c r="E126" s="36"/>
      <c r="F126" s="43"/>
      <c r="G126" s="26"/>
      <c r="H126" s="26"/>
      <c r="I126" s="26"/>
      <c r="J126" s="26"/>
      <c r="K126" s="26"/>
      <c r="L126" s="26"/>
      <c r="M126" s="27"/>
    </row>
    <row r="127" spans="2:13" ht="20.399999999999999" x14ac:dyDescent="0.25">
      <c r="B127" s="4" t="s">
        <v>71</v>
      </c>
      <c r="C127" s="5"/>
      <c r="D127" s="26" t="s">
        <v>72</v>
      </c>
      <c r="E127" s="40">
        <v>6140</v>
      </c>
      <c r="F127" s="26" t="s">
        <v>98</v>
      </c>
      <c r="G127" s="32">
        <f t="shared" ref="G127:G158" si="12">+H127</f>
        <v>79211657.310000002</v>
      </c>
      <c r="H127" s="33">
        <v>79211657.310000002</v>
      </c>
      <c r="I127" s="33">
        <v>83191237.140000001</v>
      </c>
      <c r="J127" s="33">
        <v>0</v>
      </c>
      <c r="K127" s="33">
        <v>0</v>
      </c>
      <c r="L127" s="34">
        <f t="shared" ref="L127:L158" si="13">IFERROR(K127/H127,0)</f>
        <v>0</v>
      </c>
      <c r="M127" s="35">
        <f t="shared" ref="M127:M158" si="14">IFERROR(K127/I127,0)</f>
        <v>0</v>
      </c>
    </row>
    <row r="128" spans="2:13" x14ac:dyDescent="0.25">
      <c r="B128" s="4" t="s">
        <v>99</v>
      </c>
      <c r="C128" s="5"/>
      <c r="D128" s="26" t="s">
        <v>100</v>
      </c>
      <c r="E128" s="40">
        <v>6110</v>
      </c>
      <c r="F128" s="26" t="s">
        <v>101</v>
      </c>
      <c r="G128" s="32">
        <f t="shared" si="12"/>
        <v>0</v>
      </c>
      <c r="H128" s="33">
        <v>0</v>
      </c>
      <c r="I128" s="33">
        <v>0</v>
      </c>
      <c r="J128" s="33">
        <v>0</v>
      </c>
      <c r="K128" s="33">
        <v>2633697.87</v>
      </c>
      <c r="L128" s="34">
        <f t="shared" si="13"/>
        <v>0</v>
      </c>
      <c r="M128" s="35">
        <f t="shared" si="14"/>
        <v>0</v>
      </c>
    </row>
    <row r="129" spans="2:13" x14ac:dyDescent="0.25">
      <c r="B129" s="4" t="s">
        <v>102</v>
      </c>
      <c r="C129" s="5"/>
      <c r="D129" s="26" t="s">
        <v>103</v>
      </c>
      <c r="E129" s="40">
        <v>6110</v>
      </c>
      <c r="F129" s="26" t="s">
        <v>101</v>
      </c>
      <c r="G129" s="32">
        <f t="shared" si="12"/>
        <v>0</v>
      </c>
      <c r="H129" s="33">
        <v>0</v>
      </c>
      <c r="I129" s="33">
        <v>849288.99</v>
      </c>
      <c r="J129" s="33">
        <v>0</v>
      </c>
      <c r="K129" s="33">
        <v>0</v>
      </c>
      <c r="L129" s="34">
        <f t="shared" si="13"/>
        <v>0</v>
      </c>
      <c r="M129" s="35">
        <f t="shared" si="14"/>
        <v>0</v>
      </c>
    </row>
    <row r="130" spans="2:13" x14ac:dyDescent="0.25">
      <c r="B130" s="4" t="s">
        <v>104</v>
      </c>
      <c r="C130" s="5"/>
      <c r="D130" s="26" t="s">
        <v>105</v>
      </c>
      <c r="E130" s="40">
        <v>6110</v>
      </c>
      <c r="F130" s="26" t="s">
        <v>101</v>
      </c>
      <c r="G130" s="32">
        <f t="shared" si="12"/>
        <v>0</v>
      </c>
      <c r="H130" s="33">
        <v>0</v>
      </c>
      <c r="I130" s="33">
        <v>715818.47</v>
      </c>
      <c r="J130" s="33">
        <v>0</v>
      </c>
      <c r="K130" s="33">
        <v>0</v>
      </c>
      <c r="L130" s="34">
        <f t="shared" si="13"/>
        <v>0</v>
      </c>
      <c r="M130" s="35">
        <f t="shared" si="14"/>
        <v>0</v>
      </c>
    </row>
    <row r="131" spans="2:13" x14ac:dyDescent="0.25">
      <c r="B131" s="4" t="s">
        <v>106</v>
      </c>
      <c r="C131" s="5"/>
      <c r="D131" s="26" t="s">
        <v>107</v>
      </c>
      <c r="E131" s="40">
        <v>6110</v>
      </c>
      <c r="F131" s="26" t="s">
        <v>101</v>
      </c>
      <c r="G131" s="32">
        <f t="shared" si="12"/>
        <v>0</v>
      </c>
      <c r="H131" s="33">
        <v>0</v>
      </c>
      <c r="I131" s="33">
        <v>1063002.92</v>
      </c>
      <c r="J131" s="33">
        <v>0</v>
      </c>
      <c r="K131" s="33">
        <v>0</v>
      </c>
      <c r="L131" s="34">
        <f t="shared" si="13"/>
        <v>0</v>
      </c>
      <c r="M131" s="35">
        <f t="shared" si="14"/>
        <v>0</v>
      </c>
    </row>
    <row r="132" spans="2:13" x14ac:dyDescent="0.25">
      <c r="B132" s="4" t="s">
        <v>108</v>
      </c>
      <c r="C132" s="5"/>
      <c r="D132" s="26" t="s">
        <v>109</v>
      </c>
      <c r="E132" s="40">
        <v>6110</v>
      </c>
      <c r="F132" s="26" t="s">
        <v>101</v>
      </c>
      <c r="G132" s="32">
        <f t="shared" si="12"/>
        <v>0</v>
      </c>
      <c r="H132" s="33">
        <v>0</v>
      </c>
      <c r="I132" s="33">
        <v>9744.58</v>
      </c>
      <c r="J132" s="33">
        <v>0</v>
      </c>
      <c r="K132" s="33">
        <v>0</v>
      </c>
      <c r="L132" s="34">
        <f t="shared" si="13"/>
        <v>0</v>
      </c>
      <c r="M132" s="35">
        <f t="shared" si="14"/>
        <v>0</v>
      </c>
    </row>
    <row r="133" spans="2:13" ht="20.399999999999999" x14ac:dyDescent="0.25">
      <c r="B133" s="4" t="s">
        <v>110</v>
      </c>
      <c r="C133" s="5"/>
      <c r="D133" s="26" t="s">
        <v>111</v>
      </c>
      <c r="E133" s="40">
        <v>6140</v>
      </c>
      <c r="F133" s="26" t="s">
        <v>98</v>
      </c>
      <c r="G133" s="32">
        <f t="shared" si="12"/>
        <v>0</v>
      </c>
      <c r="H133" s="33">
        <v>0</v>
      </c>
      <c r="I133" s="33">
        <v>0</v>
      </c>
      <c r="J133" s="33">
        <v>0</v>
      </c>
      <c r="K133" s="33">
        <v>37272488.409999996</v>
      </c>
      <c r="L133" s="34">
        <f t="shared" si="13"/>
        <v>0</v>
      </c>
      <c r="M133" s="35">
        <f t="shared" si="14"/>
        <v>0</v>
      </c>
    </row>
    <row r="134" spans="2:13" ht="20.399999999999999" x14ac:dyDescent="0.25">
      <c r="B134" s="4" t="s">
        <v>112</v>
      </c>
      <c r="C134" s="5"/>
      <c r="D134" s="26" t="s">
        <v>113</v>
      </c>
      <c r="E134" s="40">
        <v>6140</v>
      </c>
      <c r="F134" s="26" t="s">
        <v>98</v>
      </c>
      <c r="G134" s="32">
        <f t="shared" si="12"/>
        <v>0</v>
      </c>
      <c r="H134" s="33">
        <v>0</v>
      </c>
      <c r="I134" s="33">
        <v>294075.34000000003</v>
      </c>
      <c r="J134" s="33">
        <v>0</v>
      </c>
      <c r="K134" s="33">
        <v>0</v>
      </c>
      <c r="L134" s="34">
        <f t="shared" si="13"/>
        <v>0</v>
      </c>
      <c r="M134" s="35">
        <f t="shared" si="14"/>
        <v>0</v>
      </c>
    </row>
    <row r="135" spans="2:13" ht="20.399999999999999" x14ac:dyDescent="0.25">
      <c r="B135" s="4" t="s">
        <v>114</v>
      </c>
      <c r="C135" s="5"/>
      <c r="D135" s="26" t="s">
        <v>115</v>
      </c>
      <c r="E135" s="40">
        <v>6140</v>
      </c>
      <c r="F135" s="26" t="s">
        <v>98</v>
      </c>
      <c r="G135" s="32">
        <f t="shared" si="12"/>
        <v>0</v>
      </c>
      <c r="H135" s="33">
        <v>0</v>
      </c>
      <c r="I135" s="33">
        <v>1387893.73</v>
      </c>
      <c r="J135" s="33">
        <v>0</v>
      </c>
      <c r="K135" s="33">
        <v>0</v>
      </c>
      <c r="L135" s="34">
        <f t="shared" si="13"/>
        <v>0</v>
      </c>
      <c r="M135" s="35">
        <f t="shared" si="14"/>
        <v>0</v>
      </c>
    </row>
    <row r="136" spans="2:13" ht="20.399999999999999" x14ac:dyDescent="0.25">
      <c r="B136" s="4" t="s">
        <v>116</v>
      </c>
      <c r="C136" s="5"/>
      <c r="D136" s="26" t="s">
        <v>117</v>
      </c>
      <c r="E136" s="40">
        <v>6140</v>
      </c>
      <c r="F136" s="26" t="s">
        <v>98</v>
      </c>
      <c r="G136" s="32">
        <f t="shared" si="12"/>
        <v>0</v>
      </c>
      <c r="H136" s="33">
        <v>0</v>
      </c>
      <c r="I136" s="33">
        <v>1357225.17</v>
      </c>
      <c r="J136" s="33">
        <v>0</v>
      </c>
      <c r="K136" s="33">
        <v>0</v>
      </c>
      <c r="L136" s="34">
        <f t="shared" si="13"/>
        <v>0</v>
      </c>
      <c r="M136" s="35">
        <f t="shared" si="14"/>
        <v>0</v>
      </c>
    </row>
    <row r="137" spans="2:13" ht="20.399999999999999" x14ac:dyDescent="0.25">
      <c r="B137" s="4" t="s">
        <v>118</v>
      </c>
      <c r="C137" s="5"/>
      <c r="D137" s="26" t="s">
        <v>119</v>
      </c>
      <c r="E137" s="40">
        <v>6140</v>
      </c>
      <c r="F137" s="26" t="s">
        <v>98</v>
      </c>
      <c r="G137" s="32">
        <f t="shared" si="12"/>
        <v>0</v>
      </c>
      <c r="H137" s="33">
        <v>0</v>
      </c>
      <c r="I137" s="33">
        <v>768015.91</v>
      </c>
      <c r="J137" s="33">
        <v>0</v>
      </c>
      <c r="K137" s="33">
        <v>0</v>
      </c>
      <c r="L137" s="34">
        <f t="shared" si="13"/>
        <v>0</v>
      </c>
      <c r="M137" s="35">
        <f t="shared" si="14"/>
        <v>0</v>
      </c>
    </row>
    <row r="138" spans="2:13" ht="20.399999999999999" x14ac:dyDescent="0.25">
      <c r="B138" s="4" t="s">
        <v>120</v>
      </c>
      <c r="C138" s="5"/>
      <c r="D138" s="26" t="s">
        <v>121</v>
      </c>
      <c r="E138" s="40">
        <v>6140</v>
      </c>
      <c r="F138" s="26" t="s">
        <v>98</v>
      </c>
      <c r="G138" s="32">
        <f t="shared" si="12"/>
        <v>0</v>
      </c>
      <c r="H138" s="33">
        <v>0</v>
      </c>
      <c r="I138" s="33">
        <v>615591.46</v>
      </c>
      <c r="J138" s="33">
        <v>0</v>
      </c>
      <c r="K138" s="33">
        <v>0</v>
      </c>
      <c r="L138" s="34">
        <f t="shared" si="13"/>
        <v>0</v>
      </c>
      <c r="M138" s="35">
        <f t="shared" si="14"/>
        <v>0</v>
      </c>
    </row>
    <row r="139" spans="2:13" ht="20.399999999999999" x14ac:dyDescent="0.25">
      <c r="B139" s="4" t="s">
        <v>122</v>
      </c>
      <c r="C139" s="5"/>
      <c r="D139" s="26" t="s">
        <v>123</v>
      </c>
      <c r="E139" s="40">
        <v>6140</v>
      </c>
      <c r="F139" s="26" t="s">
        <v>98</v>
      </c>
      <c r="G139" s="32">
        <f t="shared" si="12"/>
        <v>0</v>
      </c>
      <c r="H139" s="33">
        <v>0</v>
      </c>
      <c r="I139" s="33">
        <v>3234876.28</v>
      </c>
      <c r="J139" s="33">
        <v>0</v>
      </c>
      <c r="K139" s="33">
        <v>0</v>
      </c>
      <c r="L139" s="34">
        <f t="shared" si="13"/>
        <v>0</v>
      </c>
      <c r="M139" s="35">
        <f t="shared" si="14"/>
        <v>0</v>
      </c>
    </row>
    <row r="140" spans="2:13" ht="20.399999999999999" x14ac:dyDescent="0.25">
      <c r="B140" s="4" t="s">
        <v>124</v>
      </c>
      <c r="C140" s="5"/>
      <c r="D140" s="26" t="s">
        <v>125</v>
      </c>
      <c r="E140" s="40">
        <v>6140</v>
      </c>
      <c r="F140" s="26" t="s">
        <v>98</v>
      </c>
      <c r="G140" s="32">
        <f t="shared" si="12"/>
        <v>0</v>
      </c>
      <c r="H140" s="33">
        <v>0</v>
      </c>
      <c r="I140" s="33">
        <v>2260073.44</v>
      </c>
      <c r="J140" s="33">
        <v>0</v>
      </c>
      <c r="K140" s="33">
        <v>0</v>
      </c>
      <c r="L140" s="34">
        <f t="shared" si="13"/>
        <v>0</v>
      </c>
      <c r="M140" s="35">
        <f t="shared" si="14"/>
        <v>0</v>
      </c>
    </row>
    <row r="141" spans="2:13" ht="20.399999999999999" x14ac:dyDescent="0.25">
      <c r="B141" s="4" t="s">
        <v>126</v>
      </c>
      <c r="C141" s="5"/>
      <c r="D141" s="26" t="s">
        <v>127</v>
      </c>
      <c r="E141" s="40">
        <v>6140</v>
      </c>
      <c r="F141" s="26" t="s">
        <v>98</v>
      </c>
      <c r="G141" s="32">
        <f t="shared" si="12"/>
        <v>0</v>
      </c>
      <c r="H141" s="33">
        <v>0</v>
      </c>
      <c r="I141" s="33">
        <v>5018885.68</v>
      </c>
      <c r="J141" s="33">
        <v>0</v>
      </c>
      <c r="K141" s="33">
        <v>0</v>
      </c>
      <c r="L141" s="34">
        <f t="shared" si="13"/>
        <v>0</v>
      </c>
      <c r="M141" s="35">
        <f t="shared" si="14"/>
        <v>0</v>
      </c>
    </row>
    <row r="142" spans="2:13" ht="20.399999999999999" x14ac:dyDescent="0.25">
      <c r="B142" s="4" t="s">
        <v>128</v>
      </c>
      <c r="C142" s="5"/>
      <c r="D142" s="26" t="s">
        <v>129</v>
      </c>
      <c r="E142" s="40">
        <v>6140</v>
      </c>
      <c r="F142" s="26" t="s">
        <v>98</v>
      </c>
      <c r="G142" s="32">
        <f t="shared" si="12"/>
        <v>0</v>
      </c>
      <c r="H142" s="33">
        <v>0</v>
      </c>
      <c r="I142" s="33">
        <v>3301946.59</v>
      </c>
      <c r="J142" s="33">
        <v>0</v>
      </c>
      <c r="K142" s="33">
        <v>0</v>
      </c>
      <c r="L142" s="34">
        <f t="shared" si="13"/>
        <v>0</v>
      </c>
      <c r="M142" s="35">
        <f t="shared" si="14"/>
        <v>0</v>
      </c>
    </row>
    <row r="143" spans="2:13" ht="20.399999999999999" x14ac:dyDescent="0.25">
      <c r="B143" s="4" t="s">
        <v>130</v>
      </c>
      <c r="C143" s="5"/>
      <c r="D143" s="26" t="s">
        <v>131</v>
      </c>
      <c r="E143" s="40">
        <v>6140</v>
      </c>
      <c r="F143" s="26" t="s">
        <v>98</v>
      </c>
      <c r="G143" s="32">
        <f t="shared" si="12"/>
        <v>0</v>
      </c>
      <c r="H143" s="33">
        <v>0</v>
      </c>
      <c r="I143" s="33">
        <v>3034045.08</v>
      </c>
      <c r="J143" s="33">
        <v>0</v>
      </c>
      <c r="K143" s="33">
        <v>0</v>
      </c>
      <c r="L143" s="34">
        <f t="shared" si="13"/>
        <v>0</v>
      </c>
      <c r="M143" s="35">
        <f t="shared" si="14"/>
        <v>0</v>
      </c>
    </row>
    <row r="144" spans="2:13" ht="20.399999999999999" x14ac:dyDescent="0.25">
      <c r="B144" s="4" t="s">
        <v>132</v>
      </c>
      <c r="C144" s="5"/>
      <c r="D144" s="26" t="s">
        <v>133</v>
      </c>
      <c r="E144" s="40">
        <v>6140</v>
      </c>
      <c r="F144" s="26" t="s">
        <v>98</v>
      </c>
      <c r="G144" s="32">
        <f t="shared" si="12"/>
        <v>0</v>
      </c>
      <c r="H144" s="33">
        <v>0</v>
      </c>
      <c r="I144" s="33">
        <v>5748211.9299999997</v>
      </c>
      <c r="J144" s="33">
        <v>0</v>
      </c>
      <c r="K144" s="33">
        <v>0</v>
      </c>
      <c r="L144" s="34">
        <f t="shared" si="13"/>
        <v>0</v>
      </c>
      <c r="M144" s="35">
        <f t="shared" si="14"/>
        <v>0</v>
      </c>
    </row>
    <row r="145" spans="2:13" ht="20.399999999999999" x14ac:dyDescent="0.25">
      <c r="B145" s="4" t="s">
        <v>134</v>
      </c>
      <c r="C145" s="5"/>
      <c r="D145" s="26" t="s">
        <v>135</v>
      </c>
      <c r="E145" s="40">
        <v>6140</v>
      </c>
      <c r="F145" s="26" t="s">
        <v>98</v>
      </c>
      <c r="G145" s="32">
        <f t="shared" si="12"/>
        <v>0</v>
      </c>
      <c r="H145" s="33">
        <v>0</v>
      </c>
      <c r="I145" s="33">
        <v>2972687.86</v>
      </c>
      <c r="J145" s="33">
        <v>0</v>
      </c>
      <c r="K145" s="33">
        <v>0</v>
      </c>
      <c r="L145" s="34">
        <f t="shared" si="13"/>
        <v>0</v>
      </c>
      <c r="M145" s="35">
        <f t="shared" si="14"/>
        <v>0</v>
      </c>
    </row>
    <row r="146" spans="2:13" ht="20.399999999999999" x14ac:dyDescent="0.25">
      <c r="B146" s="4" t="s">
        <v>136</v>
      </c>
      <c r="C146" s="5"/>
      <c r="D146" s="26" t="s">
        <v>137</v>
      </c>
      <c r="E146" s="40">
        <v>6140</v>
      </c>
      <c r="F146" s="26" t="s">
        <v>98</v>
      </c>
      <c r="G146" s="32">
        <f t="shared" si="12"/>
        <v>0</v>
      </c>
      <c r="H146" s="33">
        <v>0</v>
      </c>
      <c r="I146" s="33">
        <v>11009669.99</v>
      </c>
      <c r="J146" s="33">
        <v>0</v>
      </c>
      <c r="K146" s="33">
        <v>0</v>
      </c>
      <c r="L146" s="34">
        <f t="shared" si="13"/>
        <v>0</v>
      </c>
      <c r="M146" s="35">
        <f t="shared" si="14"/>
        <v>0</v>
      </c>
    </row>
    <row r="147" spans="2:13" ht="20.399999999999999" x14ac:dyDescent="0.25">
      <c r="B147" s="4" t="s">
        <v>138</v>
      </c>
      <c r="C147" s="5"/>
      <c r="D147" s="26" t="s">
        <v>139</v>
      </c>
      <c r="E147" s="40">
        <v>6140</v>
      </c>
      <c r="F147" s="26" t="s">
        <v>98</v>
      </c>
      <c r="G147" s="32">
        <f t="shared" si="12"/>
        <v>0</v>
      </c>
      <c r="H147" s="33">
        <v>0</v>
      </c>
      <c r="I147" s="33">
        <v>0</v>
      </c>
      <c r="J147" s="33">
        <v>0</v>
      </c>
      <c r="K147" s="33">
        <v>8182205.6500000004</v>
      </c>
      <c r="L147" s="34">
        <f t="shared" si="13"/>
        <v>0</v>
      </c>
      <c r="M147" s="35">
        <f t="shared" si="14"/>
        <v>0</v>
      </c>
    </row>
    <row r="148" spans="2:13" ht="20.399999999999999" x14ac:dyDescent="0.25">
      <c r="B148" s="4" t="s">
        <v>140</v>
      </c>
      <c r="C148" s="5"/>
      <c r="D148" s="26" t="s">
        <v>141</v>
      </c>
      <c r="E148" s="40">
        <v>6140</v>
      </c>
      <c r="F148" s="26" t="s">
        <v>98</v>
      </c>
      <c r="G148" s="32">
        <f t="shared" si="12"/>
        <v>0</v>
      </c>
      <c r="H148" s="33">
        <v>0</v>
      </c>
      <c r="I148" s="33">
        <v>195743.43</v>
      </c>
      <c r="J148" s="33">
        <v>0</v>
      </c>
      <c r="K148" s="33">
        <v>0</v>
      </c>
      <c r="L148" s="34">
        <f t="shared" si="13"/>
        <v>0</v>
      </c>
      <c r="M148" s="35">
        <f t="shared" si="14"/>
        <v>0</v>
      </c>
    </row>
    <row r="149" spans="2:13" ht="20.399999999999999" x14ac:dyDescent="0.25">
      <c r="B149" s="4" t="s">
        <v>142</v>
      </c>
      <c r="C149" s="5"/>
      <c r="D149" s="26" t="s">
        <v>143</v>
      </c>
      <c r="E149" s="40">
        <v>6140</v>
      </c>
      <c r="F149" s="26" t="s">
        <v>98</v>
      </c>
      <c r="G149" s="32">
        <f t="shared" si="12"/>
        <v>0</v>
      </c>
      <c r="H149" s="33">
        <v>0</v>
      </c>
      <c r="I149" s="33">
        <v>3085144.29</v>
      </c>
      <c r="J149" s="33">
        <v>0</v>
      </c>
      <c r="K149" s="33">
        <v>0</v>
      </c>
      <c r="L149" s="34">
        <f t="shared" si="13"/>
        <v>0</v>
      </c>
      <c r="M149" s="35">
        <f t="shared" si="14"/>
        <v>0</v>
      </c>
    </row>
    <row r="150" spans="2:13" ht="20.399999999999999" x14ac:dyDescent="0.25">
      <c r="B150" s="4" t="s">
        <v>144</v>
      </c>
      <c r="C150" s="5"/>
      <c r="D150" s="26" t="s">
        <v>145</v>
      </c>
      <c r="E150" s="40">
        <v>6140</v>
      </c>
      <c r="F150" s="26" t="s">
        <v>98</v>
      </c>
      <c r="G150" s="32">
        <f t="shared" si="12"/>
        <v>0</v>
      </c>
      <c r="H150" s="33">
        <v>0</v>
      </c>
      <c r="I150" s="33">
        <v>619073.37</v>
      </c>
      <c r="J150" s="33">
        <v>0</v>
      </c>
      <c r="K150" s="33">
        <v>0</v>
      </c>
      <c r="L150" s="34">
        <f t="shared" si="13"/>
        <v>0</v>
      </c>
      <c r="M150" s="35">
        <f t="shared" si="14"/>
        <v>0</v>
      </c>
    </row>
    <row r="151" spans="2:13" ht="20.399999999999999" x14ac:dyDescent="0.25">
      <c r="B151" s="4" t="s">
        <v>146</v>
      </c>
      <c r="C151" s="5"/>
      <c r="D151" s="26" t="s">
        <v>147</v>
      </c>
      <c r="E151" s="40">
        <v>6140</v>
      </c>
      <c r="F151" s="26" t="s">
        <v>98</v>
      </c>
      <c r="G151" s="32">
        <f t="shared" si="12"/>
        <v>0</v>
      </c>
      <c r="H151" s="33">
        <v>0</v>
      </c>
      <c r="I151" s="33">
        <v>602450.02</v>
      </c>
      <c r="J151" s="33">
        <v>0</v>
      </c>
      <c r="K151" s="33">
        <v>0</v>
      </c>
      <c r="L151" s="34">
        <f t="shared" si="13"/>
        <v>0</v>
      </c>
      <c r="M151" s="35">
        <f t="shared" si="14"/>
        <v>0</v>
      </c>
    </row>
    <row r="152" spans="2:13" ht="20.399999999999999" x14ac:dyDescent="0.25">
      <c r="B152" s="4" t="s">
        <v>148</v>
      </c>
      <c r="C152" s="5"/>
      <c r="D152" s="26" t="s">
        <v>149</v>
      </c>
      <c r="E152" s="40">
        <v>6140</v>
      </c>
      <c r="F152" s="26" t="s">
        <v>98</v>
      </c>
      <c r="G152" s="32">
        <f t="shared" si="12"/>
        <v>0</v>
      </c>
      <c r="H152" s="33">
        <v>0</v>
      </c>
      <c r="I152" s="33">
        <v>585079.31999999995</v>
      </c>
      <c r="J152" s="33">
        <v>0</v>
      </c>
      <c r="K152" s="33">
        <v>0</v>
      </c>
      <c r="L152" s="34">
        <f t="shared" si="13"/>
        <v>0</v>
      </c>
      <c r="M152" s="35">
        <f t="shared" si="14"/>
        <v>0</v>
      </c>
    </row>
    <row r="153" spans="2:13" ht="20.399999999999999" x14ac:dyDescent="0.25">
      <c r="B153" s="4" t="s">
        <v>150</v>
      </c>
      <c r="C153" s="5"/>
      <c r="D153" s="26" t="s">
        <v>151</v>
      </c>
      <c r="E153" s="40">
        <v>6140</v>
      </c>
      <c r="F153" s="26" t="s">
        <v>98</v>
      </c>
      <c r="G153" s="32">
        <f t="shared" si="12"/>
        <v>0</v>
      </c>
      <c r="H153" s="33">
        <v>0</v>
      </c>
      <c r="I153" s="33">
        <v>1700000</v>
      </c>
      <c r="J153" s="33">
        <v>0</v>
      </c>
      <c r="K153" s="33">
        <v>0</v>
      </c>
      <c r="L153" s="34">
        <f t="shared" si="13"/>
        <v>0</v>
      </c>
      <c r="M153" s="35">
        <f t="shared" si="14"/>
        <v>0</v>
      </c>
    </row>
    <row r="154" spans="2:13" ht="20.399999999999999" x14ac:dyDescent="0.25">
      <c r="B154" s="4" t="s">
        <v>152</v>
      </c>
      <c r="C154" s="5"/>
      <c r="D154" s="26" t="s">
        <v>153</v>
      </c>
      <c r="E154" s="40">
        <v>6140</v>
      </c>
      <c r="F154" s="26" t="s">
        <v>98</v>
      </c>
      <c r="G154" s="32">
        <f t="shared" si="12"/>
        <v>0</v>
      </c>
      <c r="H154" s="33">
        <v>0</v>
      </c>
      <c r="I154" s="33">
        <v>1608235.09</v>
      </c>
      <c r="J154" s="33">
        <v>0</v>
      </c>
      <c r="K154" s="33">
        <v>0</v>
      </c>
      <c r="L154" s="34">
        <f t="shared" si="13"/>
        <v>0</v>
      </c>
      <c r="M154" s="35">
        <f t="shared" si="14"/>
        <v>0</v>
      </c>
    </row>
    <row r="155" spans="2:13" ht="20.399999999999999" x14ac:dyDescent="0.25">
      <c r="B155" s="4" t="s">
        <v>154</v>
      </c>
      <c r="C155" s="5"/>
      <c r="D155" s="26" t="s">
        <v>155</v>
      </c>
      <c r="E155" s="40">
        <v>6140</v>
      </c>
      <c r="F155" s="26" t="s">
        <v>98</v>
      </c>
      <c r="G155" s="32">
        <f t="shared" si="12"/>
        <v>0</v>
      </c>
      <c r="H155" s="33">
        <v>0</v>
      </c>
      <c r="I155" s="33">
        <v>4000000</v>
      </c>
      <c r="J155" s="33">
        <v>2582850.4300000002</v>
      </c>
      <c r="K155" s="33">
        <v>2582850.4300000002</v>
      </c>
      <c r="L155" s="34">
        <f t="shared" si="13"/>
        <v>0</v>
      </c>
      <c r="M155" s="35">
        <f t="shared" si="14"/>
        <v>0.64571260750000004</v>
      </c>
    </row>
    <row r="156" spans="2:13" ht="20.399999999999999" x14ac:dyDescent="0.25">
      <c r="B156" s="4" t="s">
        <v>156</v>
      </c>
      <c r="C156" s="5"/>
      <c r="D156" s="26" t="s">
        <v>157</v>
      </c>
      <c r="E156" s="40">
        <v>6140</v>
      </c>
      <c r="F156" s="26" t="s">
        <v>98</v>
      </c>
      <c r="G156" s="32">
        <f t="shared" si="12"/>
        <v>0</v>
      </c>
      <c r="H156" s="33">
        <v>0</v>
      </c>
      <c r="I156" s="33">
        <v>3200000</v>
      </c>
      <c r="J156" s="33">
        <v>2721564.9</v>
      </c>
      <c r="K156" s="33">
        <v>2721564.9</v>
      </c>
      <c r="L156" s="34">
        <f t="shared" si="13"/>
        <v>0</v>
      </c>
      <c r="M156" s="35">
        <f t="shared" si="14"/>
        <v>0.85048903124999997</v>
      </c>
    </row>
    <row r="157" spans="2:13" ht="20.399999999999999" x14ac:dyDescent="0.25">
      <c r="B157" s="4" t="s">
        <v>158</v>
      </c>
      <c r="C157" s="5"/>
      <c r="D157" s="26" t="s">
        <v>159</v>
      </c>
      <c r="E157" s="40">
        <v>6140</v>
      </c>
      <c r="F157" s="26" t="s">
        <v>98</v>
      </c>
      <c r="G157" s="32">
        <f t="shared" si="12"/>
        <v>0</v>
      </c>
      <c r="H157" s="33">
        <v>0</v>
      </c>
      <c r="I157" s="33">
        <v>2000000</v>
      </c>
      <c r="J157" s="33">
        <v>718194.78</v>
      </c>
      <c r="K157" s="33">
        <v>718194.78</v>
      </c>
      <c r="L157" s="34">
        <f t="shared" si="13"/>
        <v>0</v>
      </c>
      <c r="M157" s="35">
        <f t="shared" si="14"/>
        <v>0.35909739000000002</v>
      </c>
    </row>
    <row r="158" spans="2:13" ht="20.399999999999999" x14ac:dyDescent="0.25">
      <c r="B158" s="4" t="s">
        <v>160</v>
      </c>
      <c r="C158" s="5"/>
      <c r="D158" s="26" t="s">
        <v>161</v>
      </c>
      <c r="E158" s="40">
        <v>6140</v>
      </c>
      <c r="F158" s="26" t="s">
        <v>98</v>
      </c>
      <c r="G158" s="32">
        <f t="shared" si="12"/>
        <v>0</v>
      </c>
      <c r="H158" s="33">
        <v>0</v>
      </c>
      <c r="I158" s="33">
        <v>3500000</v>
      </c>
      <c r="J158" s="33">
        <v>419733.79</v>
      </c>
      <c r="K158" s="33">
        <v>419733.79</v>
      </c>
      <c r="L158" s="34">
        <f t="shared" si="13"/>
        <v>0</v>
      </c>
      <c r="M158" s="35">
        <f t="shared" si="14"/>
        <v>0.11992393999999999</v>
      </c>
    </row>
    <row r="159" spans="2:13" ht="20.399999999999999" x14ac:dyDescent="0.25">
      <c r="B159" s="4" t="s">
        <v>162</v>
      </c>
      <c r="C159" s="5"/>
      <c r="D159" s="26" t="s">
        <v>163</v>
      </c>
      <c r="E159" s="40">
        <v>6140</v>
      </c>
      <c r="F159" s="26" t="s">
        <v>98</v>
      </c>
      <c r="G159" s="32">
        <f t="shared" ref="G159:G190" si="15">+H159</f>
        <v>0</v>
      </c>
      <c r="H159" s="33">
        <v>0</v>
      </c>
      <c r="I159" s="33">
        <v>1400000</v>
      </c>
      <c r="J159" s="33">
        <v>0</v>
      </c>
      <c r="K159" s="33">
        <v>0</v>
      </c>
      <c r="L159" s="34">
        <f t="shared" ref="L159:L190" si="16">IFERROR(K159/H159,0)</f>
        <v>0</v>
      </c>
      <c r="M159" s="35">
        <f t="shared" ref="M159:M190" si="17">IFERROR(K159/I159,0)</f>
        <v>0</v>
      </c>
    </row>
    <row r="160" spans="2:13" ht="20.399999999999999" x14ac:dyDescent="0.25">
      <c r="B160" s="4" t="s">
        <v>164</v>
      </c>
      <c r="C160" s="5"/>
      <c r="D160" s="26" t="s">
        <v>165</v>
      </c>
      <c r="E160" s="40">
        <v>6140</v>
      </c>
      <c r="F160" s="26" t="s">
        <v>98</v>
      </c>
      <c r="G160" s="32">
        <f t="shared" si="15"/>
        <v>0</v>
      </c>
      <c r="H160" s="33">
        <v>0</v>
      </c>
      <c r="I160" s="33">
        <v>0</v>
      </c>
      <c r="J160" s="33">
        <v>0</v>
      </c>
      <c r="K160" s="33">
        <v>33505049.829999998</v>
      </c>
      <c r="L160" s="34">
        <f t="shared" si="16"/>
        <v>0</v>
      </c>
      <c r="M160" s="35">
        <f t="shared" si="17"/>
        <v>0</v>
      </c>
    </row>
    <row r="161" spans="2:13" x14ac:dyDescent="0.25">
      <c r="B161" s="4"/>
      <c r="C161" s="5"/>
      <c r="D161" s="26"/>
      <c r="E161" s="40">
        <v>6160</v>
      </c>
      <c r="F161" s="26" t="s">
        <v>166</v>
      </c>
      <c r="G161" s="32">
        <f t="shared" si="15"/>
        <v>0</v>
      </c>
      <c r="H161" s="33">
        <v>0</v>
      </c>
      <c r="I161" s="33">
        <v>0</v>
      </c>
      <c r="J161" s="33">
        <v>0</v>
      </c>
      <c r="K161" s="33">
        <v>6033041.5999999996</v>
      </c>
      <c r="L161" s="34">
        <f t="shared" si="16"/>
        <v>0</v>
      </c>
      <c r="M161" s="35">
        <f t="shared" si="17"/>
        <v>0</v>
      </c>
    </row>
    <row r="162" spans="2:13" x14ac:dyDescent="0.25">
      <c r="B162" s="4"/>
      <c r="C162" s="5"/>
      <c r="D162" s="26"/>
      <c r="E162" s="40">
        <v>6220</v>
      </c>
      <c r="F162" s="26" t="s">
        <v>167</v>
      </c>
      <c r="G162" s="32">
        <f t="shared" si="15"/>
        <v>0</v>
      </c>
      <c r="H162" s="33">
        <v>0</v>
      </c>
      <c r="I162" s="33">
        <v>0</v>
      </c>
      <c r="J162" s="33">
        <v>0</v>
      </c>
      <c r="K162" s="33">
        <v>4663653.25</v>
      </c>
      <c r="L162" s="34">
        <f t="shared" si="16"/>
        <v>0</v>
      </c>
      <c r="M162" s="35">
        <f t="shared" si="17"/>
        <v>0</v>
      </c>
    </row>
    <row r="163" spans="2:13" ht="20.399999999999999" x14ac:dyDescent="0.25">
      <c r="B163" s="4" t="s">
        <v>168</v>
      </c>
      <c r="C163" s="5"/>
      <c r="D163" s="26" t="s">
        <v>169</v>
      </c>
      <c r="E163" s="40">
        <v>6140</v>
      </c>
      <c r="F163" s="26" t="s">
        <v>98</v>
      </c>
      <c r="G163" s="32">
        <f t="shared" si="15"/>
        <v>0</v>
      </c>
      <c r="H163" s="33">
        <v>0</v>
      </c>
      <c r="I163" s="33">
        <v>880746.91</v>
      </c>
      <c r="J163" s="33">
        <v>775538.01</v>
      </c>
      <c r="K163" s="33">
        <v>775538.01</v>
      </c>
      <c r="L163" s="34">
        <f t="shared" si="16"/>
        <v>0</v>
      </c>
      <c r="M163" s="35">
        <f t="shared" si="17"/>
        <v>0.88054581991096625</v>
      </c>
    </row>
    <row r="164" spans="2:13" ht="20.399999999999999" x14ac:dyDescent="0.25">
      <c r="B164" s="4" t="s">
        <v>170</v>
      </c>
      <c r="C164" s="5"/>
      <c r="D164" s="26" t="s">
        <v>171</v>
      </c>
      <c r="E164" s="40">
        <v>6140</v>
      </c>
      <c r="F164" s="26" t="s">
        <v>98</v>
      </c>
      <c r="G164" s="32">
        <f t="shared" si="15"/>
        <v>0</v>
      </c>
      <c r="H164" s="33">
        <v>0</v>
      </c>
      <c r="I164" s="33">
        <v>28.35</v>
      </c>
      <c r="J164" s="33">
        <v>0</v>
      </c>
      <c r="K164" s="33">
        <v>0</v>
      </c>
      <c r="L164" s="34">
        <f t="shared" si="16"/>
        <v>0</v>
      </c>
      <c r="M164" s="35">
        <f t="shared" si="17"/>
        <v>0</v>
      </c>
    </row>
    <row r="165" spans="2:13" ht="20.399999999999999" x14ac:dyDescent="0.25">
      <c r="B165" s="4" t="s">
        <v>172</v>
      </c>
      <c r="C165" s="5"/>
      <c r="D165" s="26" t="s">
        <v>173</v>
      </c>
      <c r="E165" s="40">
        <v>6140</v>
      </c>
      <c r="F165" s="26" t="s">
        <v>98</v>
      </c>
      <c r="G165" s="32">
        <f t="shared" si="15"/>
        <v>0</v>
      </c>
      <c r="H165" s="33">
        <v>0</v>
      </c>
      <c r="I165" s="33">
        <v>549076.88</v>
      </c>
      <c r="J165" s="33">
        <v>0</v>
      </c>
      <c r="K165" s="33">
        <v>0</v>
      </c>
      <c r="L165" s="34">
        <f t="shared" si="16"/>
        <v>0</v>
      </c>
      <c r="M165" s="35">
        <f t="shared" si="17"/>
        <v>0</v>
      </c>
    </row>
    <row r="166" spans="2:13" ht="20.399999999999999" x14ac:dyDescent="0.25">
      <c r="B166" s="4" t="s">
        <v>174</v>
      </c>
      <c r="C166" s="5"/>
      <c r="D166" s="26" t="s">
        <v>175</v>
      </c>
      <c r="E166" s="40">
        <v>6140</v>
      </c>
      <c r="F166" s="26" t="s">
        <v>98</v>
      </c>
      <c r="G166" s="32">
        <f t="shared" si="15"/>
        <v>0</v>
      </c>
      <c r="H166" s="33">
        <v>0</v>
      </c>
      <c r="I166" s="33">
        <v>154470.91</v>
      </c>
      <c r="J166" s="33">
        <v>0</v>
      </c>
      <c r="K166" s="33">
        <v>0</v>
      </c>
      <c r="L166" s="34">
        <f t="shared" si="16"/>
        <v>0</v>
      </c>
      <c r="M166" s="35">
        <f t="shared" si="17"/>
        <v>0</v>
      </c>
    </row>
    <row r="167" spans="2:13" x14ac:dyDescent="0.25">
      <c r="B167" s="4" t="s">
        <v>176</v>
      </c>
      <c r="C167" s="5"/>
      <c r="D167" s="26" t="s">
        <v>177</v>
      </c>
      <c r="E167" s="40">
        <v>6160</v>
      </c>
      <c r="F167" s="26" t="s">
        <v>166</v>
      </c>
      <c r="G167" s="32">
        <f t="shared" si="15"/>
        <v>0</v>
      </c>
      <c r="H167" s="33">
        <v>0</v>
      </c>
      <c r="I167" s="33">
        <v>20551917.879999999</v>
      </c>
      <c r="J167" s="33">
        <v>3449500.66</v>
      </c>
      <c r="K167" s="33">
        <v>3449500.66</v>
      </c>
      <c r="L167" s="34">
        <f t="shared" si="16"/>
        <v>0</v>
      </c>
      <c r="M167" s="35">
        <f t="shared" si="17"/>
        <v>0.16784324850562318</v>
      </c>
    </row>
    <row r="168" spans="2:13" ht="20.399999999999999" x14ac:dyDescent="0.25">
      <c r="B168" s="4" t="s">
        <v>178</v>
      </c>
      <c r="C168" s="5"/>
      <c r="D168" s="26" t="s">
        <v>179</v>
      </c>
      <c r="E168" s="40">
        <v>6140</v>
      </c>
      <c r="F168" s="26" t="s">
        <v>98</v>
      </c>
      <c r="G168" s="32">
        <f t="shared" si="15"/>
        <v>0</v>
      </c>
      <c r="H168" s="33">
        <v>0</v>
      </c>
      <c r="I168" s="33">
        <v>3026452.64</v>
      </c>
      <c r="J168" s="33">
        <v>0</v>
      </c>
      <c r="K168" s="33">
        <v>0</v>
      </c>
      <c r="L168" s="34">
        <f t="shared" si="16"/>
        <v>0</v>
      </c>
      <c r="M168" s="35">
        <f t="shared" si="17"/>
        <v>0</v>
      </c>
    </row>
    <row r="169" spans="2:13" ht="20.399999999999999" x14ac:dyDescent="0.25">
      <c r="B169" s="4" t="s">
        <v>180</v>
      </c>
      <c r="C169" s="5"/>
      <c r="D169" s="26" t="s">
        <v>181</v>
      </c>
      <c r="E169" s="40">
        <v>6140</v>
      </c>
      <c r="F169" s="26" t="s">
        <v>98</v>
      </c>
      <c r="G169" s="32">
        <f t="shared" si="15"/>
        <v>0</v>
      </c>
      <c r="H169" s="33">
        <v>0</v>
      </c>
      <c r="I169" s="33">
        <v>4352974.3600000003</v>
      </c>
      <c r="J169" s="33">
        <v>0</v>
      </c>
      <c r="K169" s="33">
        <v>0</v>
      </c>
      <c r="L169" s="34">
        <f t="shared" si="16"/>
        <v>0</v>
      </c>
      <c r="M169" s="35">
        <f t="shared" si="17"/>
        <v>0</v>
      </c>
    </row>
    <row r="170" spans="2:13" ht="20.399999999999999" x14ac:dyDescent="0.25">
      <c r="B170" s="4" t="s">
        <v>182</v>
      </c>
      <c r="C170" s="5"/>
      <c r="D170" s="26" t="s">
        <v>183</v>
      </c>
      <c r="E170" s="40">
        <v>6140</v>
      </c>
      <c r="F170" s="26" t="s">
        <v>98</v>
      </c>
      <c r="G170" s="32">
        <f t="shared" si="15"/>
        <v>0</v>
      </c>
      <c r="H170" s="33">
        <v>0</v>
      </c>
      <c r="I170" s="33">
        <v>3671035.91</v>
      </c>
      <c r="J170" s="33">
        <v>0</v>
      </c>
      <c r="K170" s="33">
        <v>0</v>
      </c>
      <c r="L170" s="34">
        <f t="shared" si="16"/>
        <v>0</v>
      </c>
      <c r="M170" s="35">
        <f t="shared" si="17"/>
        <v>0</v>
      </c>
    </row>
    <row r="171" spans="2:13" ht="20.399999999999999" x14ac:dyDescent="0.25">
      <c r="B171" s="4" t="s">
        <v>184</v>
      </c>
      <c r="C171" s="5"/>
      <c r="D171" s="26" t="s">
        <v>185</v>
      </c>
      <c r="E171" s="40">
        <v>6140</v>
      </c>
      <c r="F171" s="26" t="s">
        <v>98</v>
      </c>
      <c r="G171" s="32">
        <f t="shared" si="15"/>
        <v>0</v>
      </c>
      <c r="H171" s="33">
        <v>0</v>
      </c>
      <c r="I171" s="33">
        <v>6212163.6600000001</v>
      </c>
      <c r="J171" s="33">
        <v>0</v>
      </c>
      <c r="K171" s="33">
        <v>0</v>
      </c>
      <c r="L171" s="34">
        <f t="shared" si="16"/>
        <v>0</v>
      </c>
      <c r="M171" s="35">
        <f t="shared" si="17"/>
        <v>0</v>
      </c>
    </row>
    <row r="172" spans="2:13" ht="20.399999999999999" x14ac:dyDescent="0.25">
      <c r="B172" s="4" t="s">
        <v>186</v>
      </c>
      <c r="C172" s="5"/>
      <c r="D172" s="26" t="s">
        <v>187</v>
      </c>
      <c r="E172" s="40">
        <v>6140</v>
      </c>
      <c r="F172" s="26" t="s">
        <v>98</v>
      </c>
      <c r="G172" s="32">
        <f t="shared" si="15"/>
        <v>0</v>
      </c>
      <c r="H172" s="33">
        <v>0</v>
      </c>
      <c r="I172" s="33">
        <v>5624576.4900000002</v>
      </c>
      <c r="J172" s="33">
        <v>0</v>
      </c>
      <c r="K172" s="33">
        <v>0</v>
      </c>
      <c r="L172" s="34">
        <f t="shared" si="16"/>
        <v>0</v>
      </c>
      <c r="M172" s="35">
        <f t="shared" si="17"/>
        <v>0</v>
      </c>
    </row>
    <row r="173" spans="2:13" ht="20.399999999999999" x14ac:dyDescent="0.25">
      <c r="B173" s="4" t="s">
        <v>188</v>
      </c>
      <c r="C173" s="5"/>
      <c r="D173" s="26" t="s">
        <v>189</v>
      </c>
      <c r="E173" s="40">
        <v>6140</v>
      </c>
      <c r="F173" s="26" t="s">
        <v>98</v>
      </c>
      <c r="G173" s="32">
        <f t="shared" si="15"/>
        <v>0</v>
      </c>
      <c r="H173" s="33">
        <v>0</v>
      </c>
      <c r="I173" s="33">
        <v>790484.82</v>
      </c>
      <c r="J173" s="33">
        <v>0</v>
      </c>
      <c r="K173" s="33">
        <v>0</v>
      </c>
      <c r="L173" s="34">
        <f t="shared" si="16"/>
        <v>0</v>
      </c>
      <c r="M173" s="35">
        <f t="shared" si="17"/>
        <v>0</v>
      </c>
    </row>
    <row r="174" spans="2:13" ht="20.399999999999999" x14ac:dyDescent="0.25">
      <c r="B174" s="4" t="s">
        <v>190</v>
      </c>
      <c r="C174" s="5"/>
      <c r="D174" s="26" t="s">
        <v>191</v>
      </c>
      <c r="E174" s="40">
        <v>6140</v>
      </c>
      <c r="F174" s="26" t="s">
        <v>98</v>
      </c>
      <c r="G174" s="32">
        <f t="shared" si="15"/>
        <v>0</v>
      </c>
      <c r="H174" s="33">
        <v>0</v>
      </c>
      <c r="I174" s="33">
        <v>2894919.25</v>
      </c>
      <c r="J174" s="33">
        <v>0</v>
      </c>
      <c r="K174" s="33">
        <v>0</v>
      </c>
      <c r="L174" s="34">
        <f t="shared" si="16"/>
        <v>0</v>
      </c>
      <c r="M174" s="35">
        <f t="shared" si="17"/>
        <v>0</v>
      </c>
    </row>
    <row r="175" spans="2:13" ht="20.399999999999999" x14ac:dyDescent="0.25">
      <c r="B175" s="4" t="s">
        <v>192</v>
      </c>
      <c r="C175" s="5"/>
      <c r="D175" s="26" t="s">
        <v>193</v>
      </c>
      <c r="E175" s="40">
        <v>6140</v>
      </c>
      <c r="F175" s="26" t="s">
        <v>98</v>
      </c>
      <c r="G175" s="32">
        <f t="shared" si="15"/>
        <v>0</v>
      </c>
      <c r="H175" s="33">
        <v>0</v>
      </c>
      <c r="I175" s="33">
        <v>5154823.63</v>
      </c>
      <c r="J175" s="33">
        <v>0</v>
      </c>
      <c r="K175" s="33">
        <v>0</v>
      </c>
      <c r="L175" s="34">
        <f t="shared" si="16"/>
        <v>0</v>
      </c>
      <c r="M175" s="35">
        <f t="shared" si="17"/>
        <v>0</v>
      </c>
    </row>
    <row r="176" spans="2:13" ht="20.399999999999999" x14ac:dyDescent="0.25">
      <c r="B176" s="4" t="s">
        <v>194</v>
      </c>
      <c r="C176" s="5"/>
      <c r="D176" s="26" t="s">
        <v>195</v>
      </c>
      <c r="E176" s="40">
        <v>6140</v>
      </c>
      <c r="F176" s="26" t="s">
        <v>98</v>
      </c>
      <c r="G176" s="32">
        <f t="shared" si="15"/>
        <v>0</v>
      </c>
      <c r="H176" s="33">
        <v>0</v>
      </c>
      <c r="I176" s="33">
        <v>473365.49</v>
      </c>
      <c r="J176" s="33">
        <v>473363.67</v>
      </c>
      <c r="K176" s="33">
        <v>473363.67</v>
      </c>
      <c r="L176" s="34">
        <f t="shared" si="16"/>
        <v>0</v>
      </c>
      <c r="M176" s="35">
        <f t="shared" si="17"/>
        <v>0.99999615519078078</v>
      </c>
    </row>
    <row r="177" spans="2:13" ht="20.399999999999999" x14ac:dyDescent="0.25">
      <c r="B177" s="4" t="s">
        <v>196</v>
      </c>
      <c r="C177" s="5"/>
      <c r="D177" s="26" t="s">
        <v>197</v>
      </c>
      <c r="E177" s="40">
        <v>6140</v>
      </c>
      <c r="F177" s="26" t="s">
        <v>98</v>
      </c>
      <c r="G177" s="32">
        <f t="shared" si="15"/>
        <v>0</v>
      </c>
      <c r="H177" s="33">
        <v>0</v>
      </c>
      <c r="I177" s="33">
        <v>1703778.64</v>
      </c>
      <c r="J177" s="33">
        <v>0</v>
      </c>
      <c r="K177" s="33">
        <v>0</v>
      </c>
      <c r="L177" s="34">
        <f t="shared" si="16"/>
        <v>0</v>
      </c>
      <c r="M177" s="35">
        <f t="shared" si="17"/>
        <v>0</v>
      </c>
    </row>
    <row r="178" spans="2:13" x14ac:dyDescent="0.25">
      <c r="B178" s="4" t="s">
        <v>198</v>
      </c>
      <c r="C178" s="5"/>
      <c r="D178" s="26" t="s">
        <v>199</v>
      </c>
      <c r="E178" s="40">
        <v>6220</v>
      </c>
      <c r="F178" s="26" t="s">
        <v>167</v>
      </c>
      <c r="G178" s="32">
        <f t="shared" si="15"/>
        <v>0</v>
      </c>
      <c r="H178" s="33">
        <v>0</v>
      </c>
      <c r="I178" s="33">
        <v>1823585.47</v>
      </c>
      <c r="J178" s="33">
        <v>0</v>
      </c>
      <c r="K178" s="33">
        <v>0</v>
      </c>
      <c r="L178" s="34">
        <f t="shared" si="16"/>
        <v>0</v>
      </c>
      <c r="M178" s="35">
        <f t="shared" si="17"/>
        <v>0</v>
      </c>
    </row>
    <row r="179" spans="2:13" ht="20.399999999999999" x14ac:dyDescent="0.25">
      <c r="B179" s="4" t="s">
        <v>200</v>
      </c>
      <c r="C179" s="5"/>
      <c r="D179" s="26" t="s">
        <v>201</v>
      </c>
      <c r="E179" s="40">
        <v>6140</v>
      </c>
      <c r="F179" s="26" t="s">
        <v>98</v>
      </c>
      <c r="G179" s="32">
        <f t="shared" si="15"/>
        <v>0</v>
      </c>
      <c r="H179" s="33">
        <v>0</v>
      </c>
      <c r="I179" s="33">
        <v>1212510.1399999999</v>
      </c>
      <c r="J179" s="33">
        <v>566972.91</v>
      </c>
      <c r="K179" s="33">
        <v>517207.76</v>
      </c>
      <c r="L179" s="34">
        <f t="shared" si="16"/>
        <v>0</v>
      </c>
      <c r="M179" s="35">
        <f t="shared" si="17"/>
        <v>0.42655953376191974</v>
      </c>
    </row>
    <row r="180" spans="2:13" x14ac:dyDescent="0.25">
      <c r="B180" s="4" t="s">
        <v>202</v>
      </c>
      <c r="C180" s="5"/>
      <c r="D180" s="26" t="s">
        <v>203</v>
      </c>
      <c r="E180" s="40">
        <v>6220</v>
      </c>
      <c r="F180" s="26" t="s">
        <v>167</v>
      </c>
      <c r="G180" s="32">
        <f t="shared" si="15"/>
        <v>0</v>
      </c>
      <c r="H180" s="33">
        <v>0</v>
      </c>
      <c r="I180" s="33">
        <v>1749924.71</v>
      </c>
      <c r="J180" s="33">
        <v>0</v>
      </c>
      <c r="K180" s="33">
        <v>0</v>
      </c>
      <c r="L180" s="34">
        <f t="shared" si="16"/>
        <v>0</v>
      </c>
      <c r="M180" s="35">
        <f t="shared" si="17"/>
        <v>0</v>
      </c>
    </row>
    <row r="181" spans="2:13" x14ac:dyDescent="0.25">
      <c r="B181" s="4" t="s">
        <v>204</v>
      </c>
      <c r="C181" s="5"/>
      <c r="D181" s="26" t="s">
        <v>203</v>
      </c>
      <c r="E181" s="40">
        <v>6220</v>
      </c>
      <c r="F181" s="26" t="s">
        <v>167</v>
      </c>
      <c r="G181" s="32">
        <f t="shared" si="15"/>
        <v>0</v>
      </c>
      <c r="H181" s="33">
        <v>0</v>
      </c>
      <c r="I181" s="33">
        <v>1157569.95</v>
      </c>
      <c r="J181" s="33">
        <v>0</v>
      </c>
      <c r="K181" s="33">
        <v>0</v>
      </c>
      <c r="L181" s="34">
        <f t="shared" si="16"/>
        <v>0</v>
      </c>
      <c r="M181" s="35">
        <f t="shared" si="17"/>
        <v>0</v>
      </c>
    </row>
    <row r="182" spans="2:13" ht="20.399999999999999" x14ac:dyDescent="0.25">
      <c r="B182" s="4" t="s">
        <v>205</v>
      </c>
      <c r="C182" s="5"/>
      <c r="D182" s="26" t="s">
        <v>206</v>
      </c>
      <c r="E182" s="40">
        <v>6140</v>
      </c>
      <c r="F182" s="26" t="s">
        <v>98</v>
      </c>
      <c r="G182" s="32">
        <f t="shared" si="15"/>
        <v>0</v>
      </c>
      <c r="H182" s="33">
        <v>0</v>
      </c>
      <c r="I182" s="33">
        <v>2019109.77</v>
      </c>
      <c r="J182" s="33">
        <v>0</v>
      </c>
      <c r="K182" s="33">
        <v>0</v>
      </c>
      <c r="L182" s="34">
        <f t="shared" si="16"/>
        <v>0</v>
      </c>
      <c r="M182" s="35">
        <f t="shared" si="17"/>
        <v>0</v>
      </c>
    </row>
    <row r="183" spans="2:13" ht="20.399999999999999" x14ac:dyDescent="0.25">
      <c r="B183" s="4"/>
      <c r="C183" s="5"/>
      <c r="D183" s="26"/>
      <c r="E183" s="40">
        <v>6240</v>
      </c>
      <c r="F183" s="26" t="s">
        <v>98</v>
      </c>
      <c r="G183" s="32">
        <f t="shared" si="15"/>
        <v>0</v>
      </c>
      <c r="H183" s="33">
        <v>0</v>
      </c>
      <c r="I183" s="33">
        <v>0</v>
      </c>
      <c r="J183" s="33">
        <v>0</v>
      </c>
      <c r="K183" s="33">
        <v>0</v>
      </c>
      <c r="L183" s="34">
        <f t="shared" si="16"/>
        <v>0</v>
      </c>
      <c r="M183" s="35">
        <f t="shared" si="17"/>
        <v>0</v>
      </c>
    </row>
    <row r="184" spans="2:13" ht="20.399999999999999" x14ac:dyDescent="0.25">
      <c r="B184" s="4" t="s">
        <v>207</v>
      </c>
      <c r="C184" s="5"/>
      <c r="D184" s="26" t="s">
        <v>208</v>
      </c>
      <c r="E184" s="40">
        <v>6140</v>
      </c>
      <c r="F184" s="26" t="s">
        <v>98</v>
      </c>
      <c r="G184" s="32">
        <f t="shared" si="15"/>
        <v>0</v>
      </c>
      <c r="H184" s="33">
        <v>0</v>
      </c>
      <c r="I184" s="33">
        <v>558221.73</v>
      </c>
      <c r="J184" s="33">
        <v>0</v>
      </c>
      <c r="K184" s="33">
        <v>0</v>
      </c>
      <c r="L184" s="34">
        <f t="shared" si="16"/>
        <v>0</v>
      </c>
      <c r="M184" s="35">
        <f t="shared" si="17"/>
        <v>0</v>
      </c>
    </row>
    <row r="185" spans="2:13" ht="20.399999999999999" x14ac:dyDescent="0.25">
      <c r="B185" s="4" t="s">
        <v>209</v>
      </c>
      <c r="C185" s="5"/>
      <c r="D185" s="26" t="s">
        <v>210</v>
      </c>
      <c r="E185" s="40">
        <v>6140</v>
      </c>
      <c r="F185" s="26" t="s">
        <v>98</v>
      </c>
      <c r="G185" s="32">
        <f t="shared" si="15"/>
        <v>0</v>
      </c>
      <c r="H185" s="33">
        <v>0</v>
      </c>
      <c r="I185" s="33">
        <v>1750000</v>
      </c>
      <c r="J185" s="33">
        <v>0</v>
      </c>
      <c r="K185" s="33">
        <v>0</v>
      </c>
      <c r="L185" s="34">
        <f t="shared" si="16"/>
        <v>0</v>
      </c>
      <c r="M185" s="35">
        <f t="shared" si="17"/>
        <v>0</v>
      </c>
    </row>
    <row r="186" spans="2:13" ht="20.399999999999999" x14ac:dyDescent="0.25">
      <c r="B186" s="4" t="s">
        <v>211</v>
      </c>
      <c r="C186" s="5"/>
      <c r="D186" s="26" t="s">
        <v>212</v>
      </c>
      <c r="E186" s="40">
        <v>6140</v>
      </c>
      <c r="F186" s="26" t="s">
        <v>98</v>
      </c>
      <c r="G186" s="32">
        <f t="shared" si="15"/>
        <v>0</v>
      </c>
      <c r="H186" s="33">
        <v>0</v>
      </c>
      <c r="I186" s="33">
        <v>1715589.31</v>
      </c>
      <c r="J186" s="33">
        <v>1715589.31</v>
      </c>
      <c r="K186" s="33">
        <v>1715589.31</v>
      </c>
      <c r="L186" s="34">
        <f t="shared" si="16"/>
        <v>0</v>
      </c>
      <c r="M186" s="35">
        <f t="shared" si="17"/>
        <v>1</v>
      </c>
    </row>
    <row r="187" spans="2:13" ht="20.399999999999999" x14ac:dyDescent="0.25">
      <c r="B187" s="4" t="s">
        <v>213</v>
      </c>
      <c r="C187" s="5"/>
      <c r="D187" s="26" t="s">
        <v>214</v>
      </c>
      <c r="E187" s="40">
        <v>6140</v>
      </c>
      <c r="F187" s="26" t="s">
        <v>98</v>
      </c>
      <c r="G187" s="32">
        <f t="shared" si="15"/>
        <v>0</v>
      </c>
      <c r="H187" s="33">
        <v>0</v>
      </c>
      <c r="I187" s="33">
        <v>784410.69</v>
      </c>
      <c r="J187" s="33">
        <v>0</v>
      </c>
      <c r="K187" s="33">
        <v>0</v>
      </c>
      <c r="L187" s="34">
        <f t="shared" si="16"/>
        <v>0</v>
      </c>
      <c r="M187" s="35">
        <f t="shared" si="17"/>
        <v>0</v>
      </c>
    </row>
    <row r="188" spans="2:13" ht="20.399999999999999" x14ac:dyDescent="0.25">
      <c r="B188" s="4" t="s">
        <v>215</v>
      </c>
      <c r="C188" s="5"/>
      <c r="D188" s="26" t="s">
        <v>216</v>
      </c>
      <c r="E188" s="40">
        <v>6140</v>
      </c>
      <c r="F188" s="26" t="s">
        <v>98</v>
      </c>
      <c r="G188" s="32">
        <f t="shared" si="15"/>
        <v>0</v>
      </c>
      <c r="H188" s="33">
        <v>0</v>
      </c>
      <c r="I188" s="33">
        <v>2400000</v>
      </c>
      <c r="J188" s="33">
        <v>0</v>
      </c>
      <c r="K188" s="33">
        <v>0</v>
      </c>
      <c r="L188" s="34">
        <f t="shared" si="16"/>
        <v>0</v>
      </c>
      <c r="M188" s="35">
        <f t="shared" si="17"/>
        <v>0</v>
      </c>
    </row>
    <row r="189" spans="2:13" ht="20.399999999999999" x14ac:dyDescent="0.25">
      <c r="B189" s="4" t="s">
        <v>217</v>
      </c>
      <c r="C189" s="5"/>
      <c r="D189" s="26" t="s">
        <v>218</v>
      </c>
      <c r="E189" s="40">
        <v>6140</v>
      </c>
      <c r="F189" s="26" t="s">
        <v>98</v>
      </c>
      <c r="G189" s="32">
        <f t="shared" si="15"/>
        <v>0</v>
      </c>
      <c r="H189" s="33">
        <v>0</v>
      </c>
      <c r="I189" s="33">
        <v>11000000</v>
      </c>
      <c r="J189" s="33">
        <v>0</v>
      </c>
      <c r="K189" s="33">
        <v>0</v>
      </c>
      <c r="L189" s="34">
        <f t="shared" si="16"/>
        <v>0</v>
      </c>
      <c r="M189" s="35">
        <f t="shared" si="17"/>
        <v>0</v>
      </c>
    </row>
    <row r="190" spans="2:13" ht="20.399999999999999" x14ac:dyDescent="0.25">
      <c r="B190" s="4" t="s">
        <v>219</v>
      </c>
      <c r="C190" s="5"/>
      <c r="D190" s="26" t="s">
        <v>220</v>
      </c>
      <c r="E190" s="40">
        <v>6140</v>
      </c>
      <c r="F190" s="26" t="s">
        <v>98</v>
      </c>
      <c r="G190" s="32">
        <f t="shared" si="15"/>
        <v>0</v>
      </c>
      <c r="H190" s="33">
        <v>0</v>
      </c>
      <c r="I190" s="33">
        <v>100000000</v>
      </c>
      <c r="J190" s="33">
        <v>0</v>
      </c>
      <c r="K190" s="33">
        <v>0</v>
      </c>
      <c r="L190" s="34">
        <f t="shared" si="16"/>
        <v>0</v>
      </c>
      <c r="M190" s="35">
        <f t="shared" si="17"/>
        <v>0</v>
      </c>
    </row>
    <row r="191" spans="2:13" ht="20.399999999999999" x14ac:dyDescent="0.25">
      <c r="B191" s="4" t="s">
        <v>221</v>
      </c>
      <c r="C191" s="5"/>
      <c r="D191" s="26" t="s">
        <v>222</v>
      </c>
      <c r="E191" s="40">
        <v>6120</v>
      </c>
      <c r="F191" s="26" t="s">
        <v>167</v>
      </c>
      <c r="G191" s="32">
        <f t="shared" ref="G191:G207" si="18">+H191</f>
        <v>0</v>
      </c>
      <c r="H191" s="33">
        <v>0</v>
      </c>
      <c r="I191" s="33">
        <v>800000</v>
      </c>
      <c r="J191" s="33">
        <v>0</v>
      </c>
      <c r="K191" s="33">
        <v>0</v>
      </c>
      <c r="L191" s="34">
        <f t="shared" ref="L191:L207" si="19">IFERROR(K191/H191,0)</f>
        <v>0</v>
      </c>
      <c r="M191" s="35">
        <f t="shared" ref="M191:M207" si="20">IFERROR(K191/I191,0)</f>
        <v>0</v>
      </c>
    </row>
    <row r="192" spans="2:13" ht="20.399999999999999" x14ac:dyDescent="0.25">
      <c r="B192" s="4" t="s">
        <v>223</v>
      </c>
      <c r="C192" s="5"/>
      <c r="D192" s="26" t="s">
        <v>224</v>
      </c>
      <c r="E192" s="40">
        <v>6140</v>
      </c>
      <c r="F192" s="26" t="s">
        <v>98</v>
      </c>
      <c r="G192" s="32">
        <f t="shared" si="18"/>
        <v>0</v>
      </c>
      <c r="H192" s="33">
        <v>0</v>
      </c>
      <c r="I192" s="33">
        <v>0</v>
      </c>
      <c r="J192" s="33">
        <v>0</v>
      </c>
      <c r="K192" s="33">
        <v>6230108.9699999997</v>
      </c>
      <c r="L192" s="34">
        <f t="shared" si="19"/>
        <v>0</v>
      </c>
      <c r="M192" s="35">
        <f t="shared" si="20"/>
        <v>0</v>
      </c>
    </row>
    <row r="193" spans="2:13" ht="20.399999999999999" x14ac:dyDescent="0.25">
      <c r="B193" s="4" t="s">
        <v>225</v>
      </c>
      <c r="C193" s="5"/>
      <c r="D193" s="26" t="s">
        <v>226</v>
      </c>
      <c r="E193" s="40">
        <v>6140</v>
      </c>
      <c r="F193" s="26" t="s">
        <v>98</v>
      </c>
      <c r="G193" s="32">
        <f t="shared" si="18"/>
        <v>0</v>
      </c>
      <c r="H193" s="33">
        <v>0</v>
      </c>
      <c r="I193" s="33">
        <v>422169.69</v>
      </c>
      <c r="J193" s="33">
        <v>0</v>
      </c>
      <c r="K193" s="33">
        <v>0</v>
      </c>
      <c r="L193" s="34">
        <f t="shared" si="19"/>
        <v>0</v>
      </c>
      <c r="M193" s="35">
        <f t="shared" si="20"/>
        <v>0</v>
      </c>
    </row>
    <row r="194" spans="2:13" ht="20.399999999999999" x14ac:dyDescent="0.25">
      <c r="B194" s="4" t="s">
        <v>227</v>
      </c>
      <c r="C194" s="5"/>
      <c r="D194" s="26" t="s">
        <v>228</v>
      </c>
      <c r="E194" s="40">
        <v>6140</v>
      </c>
      <c r="F194" s="26" t="s">
        <v>98</v>
      </c>
      <c r="G194" s="32">
        <f t="shared" si="18"/>
        <v>0</v>
      </c>
      <c r="H194" s="33">
        <v>0</v>
      </c>
      <c r="I194" s="33">
        <v>139938.75</v>
      </c>
      <c r="J194" s="33">
        <v>0</v>
      </c>
      <c r="K194" s="33">
        <v>0</v>
      </c>
      <c r="L194" s="34">
        <f t="shared" si="19"/>
        <v>0</v>
      </c>
      <c r="M194" s="35">
        <f t="shared" si="20"/>
        <v>0</v>
      </c>
    </row>
    <row r="195" spans="2:13" ht="20.399999999999999" x14ac:dyDescent="0.25">
      <c r="B195" s="4" t="s">
        <v>229</v>
      </c>
      <c r="C195" s="5"/>
      <c r="D195" s="26" t="s">
        <v>230</v>
      </c>
      <c r="E195" s="40">
        <v>6140</v>
      </c>
      <c r="F195" s="26" t="s">
        <v>98</v>
      </c>
      <c r="G195" s="32">
        <f t="shared" si="18"/>
        <v>0</v>
      </c>
      <c r="H195" s="33">
        <v>0</v>
      </c>
      <c r="I195" s="33">
        <v>721963.77</v>
      </c>
      <c r="J195" s="33">
        <v>0</v>
      </c>
      <c r="K195" s="33">
        <v>0</v>
      </c>
      <c r="L195" s="34">
        <f t="shared" si="19"/>
        <v>0</v>
      </c>
      <c r="M195" s="35">
        <f t="shared" si="20"/>
        <v>0</v>
      </c>
    </row>
    <row r="196" spans="2:13" ht="20.399999999999999" x14ac:dyDescent="0.25">
      <c r="B196" s="4" t="s">
        <v>231</v>
      </c>
      <c r="C196" s="5"/>
      <c r="D196" s="26" t="s">
        <v>232</v>
      </c>
      <c r="E196" s="40">
        <v>6140</v>
      </c>
      <c r="F196" s="26" t="s">
        <v>98</v>
      </c>
      <c r="G196" s="32">
        <f t="shared" si="18"/>
        <v>0</v>
      </c>
      <c r="H196" s="33">
        <v>0</v>
      </c>
      <c r="I196" s="33">
        <v>236111.53</v>
      </c>
      <c r="J196" s="33">
        <v>0</v>
      </c>
      <c r="K196" s="33">
        <v>0</v>
      </c>
      <c r="L196" s="34">
        <f t="shared" si="19"/>
        <v>0</v>
      </c>
      <c r="M196" s="35">
        <f t="shared" si="20"/>
        <v>0</v>
      </c>
    </row>
    <row r="197" spans="2:13" ht="20.399999999999999" x14ac:dyDescent="0.25">
      <c r="B197" s="4" t="s">
        <v>233</v>
      </c>
      <c r="C197" s="5"/>
      <c r="D197" s="26" t="s">
        <v>234</v>
      </c>
      <c r="E197" s="40">
        <v>6140</v>
      </c>
      <c r="F197" s="26" t="s">
        <v>98</v>
      </c>
      <c r="G197" s="32">
        <f t="shared" si="18"/>
        <v>0</v>
      </c>
      <c r="H197" s="33">
        <v>0</v>
      </c>
      <c r="I197" s="33">
        <v>351409.04</v>
      </c>
      <c r="J197" s="33">
        <v>0</v>
      </c>
      <c r="K197" s="33">
        <v>0</v>
      </c>
      <c r="L197" s="34">
        <f t="shared" si="19"/>
        <v>0</v>
      </c>
      <c r="M197" s="35">
        <f t="shared" si="20"/>
        <v>0</v>
      </c>
    </row>
    <row r="198" spans="2:13" ht="20.399999999999999" x14ac:dyDescent="0.25">
      <c r="B198" s="4" t="s">
        <v>235</v>
      </c>
      <c r="C198" s="5"/>
      <c r="D198" s="26" t="s">
        <v>236</v>
      </c>
      <c r="E198" s="40">
        <v>6140</v>
      </c>
      <c r="F198" s="26" t="s">
        <v>98</v>
      </c>
      <c r="G198" s="32">
        <f t="shared" si="18"/>
        <v>0</v>
      </c>
      <c r="H198" s="33">
        <v>0</v>
      </c>
      <c r="I198" s="33">
        <v>429197.82</v>
      </c>
      <c r="J198" s="33">
        <v>0</v>
      </c>
      <c r="K198" s="33">
        <v>0</v>
      </c>
      <c r="L198" s="34">
        <f t="shared" si="19"/>
        <v>0</v>
      </c>
      <c r="M198" s="35">
        <f t="shared" si="20"/>
        <v>0</v>
      </c>
    </row>
    <row r="199" spans="2:13" ht="20.399999999999999" x14ac:dyDescent="0.25">
      <c r="B199" s="4" t="s">
        <v>237</v>
      </c>
      <c r="C199" s="5"/>
      <c r="D199" s="26" t="s">
        <v>238</v>
      </c>
      <c r="E199" s="40">
        <v>6140</v>
      </c>
      <c r="F199" s="26" t="s">
        <v>98</v>
      </c>
      <c r="G199" s="32">
        <f t="shared" si="18"/>
        <v>0</v>
      </c>
      <c r="H199" s="33">
        <v>0</v>
      </c>
      <c r="I199" s="33">
        <v>330345.78000000003</v>
      </c>
      <c r="J199" s="33">
        <v>0</v>
      </c>
      <c r="K199" s="33">
        <v>0</v>
      </c>
      <c r="L199" s="34">
        <f t="shared" si="19"/>
        <v>0</v>
      </c>
      <c r="M199" s="35">
        <f t="shared" si="20"/>
        <v>0</v>
      </c>
    </row>
    <row r="200" spans="2:13" ht="20.399999999999999" x14ac:dyDescent="0.25">
      <c r="B200" s="4" t="s">
        <v>239</v>
      </c>
      <c r="C200" s="5"/>
      <c r="D200" s="26" t="s">
        <v>240</v>
      </c>
      <c r="E200" s="40">
        <v>6140</v>
      </c>
      <c r="F200" s="26" t="s">
        <v>98</v>
      </c>
      <c r="G200" s="32">
        <f t="shared" si="18"/>
        <v>0</v>
      </c>
      <c r="H200" s="33">
        <v>0</v>
      </c>
      <c r="I200" s="33">
        <v>398477</v>
      </c>
      <c r="J200" s="33">
        <v>0</v>
      </c>
      <c r="K200" s="33">
        <v>0</v>
      </c>
      <c r="L200" s="34">
        <f t="shared" si="19"/>
        <v>0</v>
      </c>
      <c r="M200" s="35">
        <f t="shared" si="20"/>
        <v>0</v>
      </c>
    </row>
    <row r="201" spans="2:13" ht="20.399999999999999" x14ac:dyDescent="0.25">
      <c r="B201" s="4" t="s">
        <v>241</v>
      </c>
      <c r="C201" s="5"/>
      <c r="D201" s="26" t="s">
        <v>242</v>
      </c>
      <c r="E201" s="40">
        <v>6140</v>
      </c>
      <c r="F201" s="26" t="s">
        <v>98</v>
      </c>
      <c r="G201" s="32">
        <f t="shared" si="18"/>
        <v>0</v>
      </c>
      <c r="H201" s="33">
        <v>0</v>
      </c>
      <c r="I201" s="33">
        <v>499382.75</v>
      </c>
      <c r="J201" s="33">
        <v>0</v>
      </c>
      <c r="K201" s="33">
        <v>0</v>
      </c>
      <c r="L201" s="34">
        <f t="shared" si="19"/>
        <v>0</v>
      </c>
      <c r="M201" s="35">
        <f t="shared" si="20"/>
        <v>0</v>
      </c>
    </row>
    <row r="202" spans="2:13" ht="20.399999999999999" x14ac:dyDescent="0.25">
      <c r="B202" s="4" t="s">
        <v>243</v>
      </c>
      <c r="C202" s="5"/>
      <c r="D202" s="26" t="s">
        <v>244</v>
      </c>
      <c r="E202" s="40">
        <v>6140</v>
      </c>
      <c r="F202" s="26" t="s">
        <v>98</v>
      </c>
      <c r="G202" s="32">
        <f t="shared" si="18"/>
        <v>0</v>
      </c>
      <c r="H202" s="33">
        <v>0</v>
      </c>
      <c r="I202" s="33">
        <v>656779.36</v>
      </c>
      <c r="J202" s="33">
        <v>0</v>
      </c>
      <c r="K202" s="33">
        <v>0</v>
      </c>
      <c r="L202" s="34">
        <f t="shared" si="19"/>
        <v>0</v>
      </c>
      <c r="M202" s="35">
        <f t="shared" si="20"/>
        <v>0</v>
      </c>
    </row>
    <row r="203" spans="2:13" ht="20.399999999999999" x14ac:dyDescent="0.25">
      <c r="B203" s="4" t="s">
        <v>245</v>
      </c>
      <c r="C203" s="5"/>
      <c r="D203" s="26" t="s">
        <v>246</v>
      </c>
      <c r="E203" s="40">
        <v>6140</v>
      </c>
      <c r="F203" s="26" t="s">
        <v>98</v>
      </c>
      <c r="G203" s="32">
        <f t="shared" si="18"/>
        <v>0</v>
      </c>
      <c r="H203" s="33">
        <v>0</v>
      </c>
      <c r="I203" s="33">
        <v>280788.59000000003</v>
      </c>
      <c r="J203" s="33">
        <v>0</v>
      </c>
      <c r="K203" s="33">
        <v>0</v>
      </c>
      <c r="L203" s="34">
        <f t="shared" si="19"/>
        <v>0</v>
      </c>
      <c r="M203" s="35">
        <f t="shared" si="20"/>
        <v>0</v>
      </c>
    </row>
    <row r="204" spans="2:13" ht="20.399999999999999" x14ac:dyDescent="0.25">
      <c r="B204" s="4" t="s">
        <v>247</v>
      </c>
      <c r="C204" s="5"/>
      <c r="D204" s="26" t="s">
        <v>248</v>
      </c>
      <c r="E204" s="40">
        <v>6140</v>
      </c>
      <c r="F204" s="26" t="s">
        <v>98</v>
      </c>
      <c r="G204" s="32">
        <f t="shared" si="18"/>
        <v>0</v>
      </c>
      <c r="H204" s="33">
        <v>0</v>
      </c>
      <c r="I204" s="33">
        <v>1621837.81</v>
      </c>
      <c r="J204" s="33">
        <v>0</v>
      </c>
      <c r="K204" s="33">
        <v>0</v>
      </c>
      <c r="L204" s="34">
        <f t="shared" si="19"/>
        <v>0</v>
      </c>
      <c r="M204" s="35">
        <f t="shared" si="20"/>
        <v>0</v>
      </c>
    </row>
    <row r="205" spans="2:13" ht="20.399999999999999" x14ac:dyDescent="0.25">
      <c r="B205" s="4" t="s">
        <v>249</v>
      </c>
      <c r="C205" s="5"/>
      <c r="D205" s="26" t="s">
        <v>250</v>
      </c>
      <c r="E205" s="40">
        <v>6140</v>
      </c>
      <c r="F205" s="26" t="s">
        <v>98</v>
      </c>
      <c r="G205" s="32">
        <f t="shared" si="18"/>
        <v>0</v>
      </c>
      <c r="H205" s="33">
        <v>0</v>
      </c>
      <c r="I205" s="33">
        <v>285621.38</v>
      </c>
      <c r="J205" s="33">
        <v>0</v>
      </c>
      <c r="K205" s="33">
        <v>0</v>
      </c>
      <c r="L205" s="34">
        <f t="shared" si="19"/>
        <v>0</v>
      </c>
      <c r="M205" s="35">
        <f t="shared" si="20"/>
        <v>0</v>
      </c>
    </row>
    <row r="206" spans="2:13" ht="20.399999999999999" x14ac:dyDescent="0.25">
      <c r="B206" s="4" t="s">
        <v>251</v>
      </c>
      <c r="C206" s="5"/>
      <c r="D206" s="26" t="s">
        <v>252</v>
      </c>
      <c r="E206" s="40">
        <v>6140</v>
      </c>
      <c r="F206" s="26" t="s">
        <v>98</v>
      </c>
      <c r="G206" s="32">
        <f t="shared" si="18"/>
        <v>0</v>
      </c>
      <c r="H206" s="33">
        <v>0</v>
      </c>
      <c r="I206" s="33">
        <v>4000000</v>
      </c>
      <c r="J206" s="33">
        <v>0</v>
      </c>
      <c r="K206" s="33">
        <v>0</v>
      </c>
      <c r="L206" s="34">
        <f t="shared" si="19"/>
        <v>0</v>
      </c>
      <c r="M206" s="35">
        <f t="shared" si="20"/>
        <v>0</v>
      </c>
    </row>
    <row r="207" spans="2:13" ht="20.399999999999999" x14ac:dyDescent="0.25">
      <c r="B207" s="4" t="s">
        <v>253</v>
      </c>
      <c r="C207" s="5"/>
      <c r="D207" s="26" t="s">
        <v>254</v>
      </c>
      <c r="E207" s="40">
        <v>6140</v>
      </c>
      <c r="F207" s="26" t="s">
        <v>98</v>
      </c>
      <c r="G207" s="32">
        <f t="shared" si="18"/>
        <v>0</v>
      </c>
      <c r="H207" s="33">
        <v>0</v>
      </c>
      <c r="I207" s="33">
        <v>2000000</v>
      </c>
      <c r="J207" s="33">
        <v>0</v>
      </c>
      <c r="K207" s="33">
        <v>0</v>
      </c>
      <c r="L207" s="34">
        <f t="shared" si="19"/>
        <v>0</v>
      </c>
      <c r="M207" s="35">
        <f t="shared" si="20"/>
        <v>0</v>
      </c>
    </row>
    <row r="208" spans="2:13" x14ac:dyDescent="0.25">
      <c r="B208" s="4"/>
      <c r="C208" s="5"/>
      <c r="D208" s="26"/>
      <c r="E208" s="40"/>
      <c r="F208" s="26"/>
      <c r="G208" s="41"/>
      <c r="H208" s="41"/>
      <c r="I208" s="41"/>
      <c r="J208" s="41"/>
      <c r="K208" s="41"/>
      <c r="L208" s="38"/>
      <c r="M208" s="39"/>
    </row>
    <row r="209" spans="2:13" x14ac:dyDescent="0.25">
      <c r="B209" s="44"/>
      <c r="C209" s="45"/>
      <c r="D209" s="46"/>
      <c r="E209" s="47"/>
      <c r="F209" s="46"/>
      <c r="G209" s="46"/>
      <c r="H209" s="46"/>
      <c r="I209" s="46"/>
      <c r="J209" s="46"/>
      <c r="K209" s="46"/>
      <c r="L209" s="46"/>
      <c r="M209" s="48"/>
    </row>
    <row r="210" spans="2:13" x14ac:dyDescent="0.25">
      <c r="B210" s="64" t="s">
        <v>17</v>
      </c>
      <c r="C210" s="65"/>
      <c r="D210" s="65"/>
      <c r="E210" s="65"/>
      <c r="F210" s="65"/>
      <c r="G210" s="7">
        <f>SUM(G127:G207)</f>
        <v>79211657.310000002</v>
      </c>
      <c r="H210" s="7">
        <f>SUM(H127:H207)</f>
        <v>79211657.310000002</v>
      </c>
      <c r="I210" s="7">
        <f>SUM(I127:I207)</f>
        <v>344713776.93999988</v>
      </c>
      <c r="J210" s="7">
        <f>SUM(J127:J207)</f>
        <v>13423308.460000001</v>
      </c>
      <c r="K210" s="7">
        <f>SUM(K127:K207)</f>
        <v>111893788.89</v>
      </c>
      <c r="L210" s="8">
        <f>IFERROR(K210/H210,0)</f>
        <v>1.412592447751678</v>
      </c>
      <c r="M210" s="9">
        <f>IFERROR(K210/I210,0)</f>
        <v>0.32459912070609231</v>
      </c>
    </row>
    <row r="211" spans="2:13" x14ac:dyDescent="0.25">
      <c r="B211" s="4"/>
      <c r="C211" s="5"/>
      <c r="D211" s="2"/>
      <c r="E211" s="6"/>
      <c r="F211" s="2"/>
      <c r="G211" s="2"/>
      <c r="H211" s="2"/>
      <c r="I211" s="2"/>
      <c r="J211" s="2"/>
      <c r="K211" s="2"/>
      <c r="L211" s="2"/>
      <c r="M211" s="3"/>
    </row>
    <row r="212" spans="2:13" x14ac:dyDescent="0.25">
      <c r="B212" s="49" t="s">
        <v>18</v>
      </c>
      <c r="C212" s="50"/>
      <c r="D212" s="50"/>
      <c r="E212" s="50"/>
      <c r="F212" s="50"/>
      <c r="G212" s="10">
        <f>+G122+G210</f>
        <v>134902706.25999999</v>
      </c>
      <c r="H212" s="10">
        <f>+H122+H210</f>
        <v>134902706.25999999</v>
      </c>
      <c r="I212" s="10">
        <f>+I122+I210</f>
        <v>446205326.67999989</v>
      </c>
      <c r="J212" s="10">
        <f>+J122+J210</f>
        <v>13577970.460000001</v>
      </c>
      <c r="K212" s="10">
        <f>+K122+K210</f>
        <v>112095910.89</v>
      </c>
      <c r="L212" s="11">
        <f>IFERROR(K212/H212,0)</f>
        <v>0.83093893367829019</v>
      </c>
      <c r="M212" s="12">
        <f>IFERROR(K212/I212,0)</f>
        <v>0.25122046776996587</v>
      </c>
    </row>
    <row r="213" spans="2:13" x14ac:dyDescent="0.25">
      <c r="B213" s="13"/>
      <c r="C213" s="14"/>
      <c r="D213" s="14"/>
      <c r="E213" s="15"/>
      <c r="F213" s="14"/>
      <c r="G213" s="14"/>
      <c r="H213" s="14"/>
      <c r="I213" s="14"/>
      <c r="J213" s="14"/>
      <c r="K213" s="14"/>
      <c r="L213" s="14"/>
      <c r="M213" s="16"/>
    </row>
    <row r="214" spans="2:13" ht="14.4" x14ac:dyDescent="0.3">
      <c r="B214" s="17" t="s">
        <v>19</v>
      </c>
      <c r="C214" s="17"/>
      <c r="D214" s="18"/>
      <c r="E214" s="19"/>
      <c r="F214" s="18"/>
      <c r="G214" s="18"/>
      <c r="H21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12:F212"/>
    <mergeCell ref="K3:K5"/>
    <mergeCell ref="L3:M3"/>
    <mergeCell ref="L4:L5"/>
    <mergeCell ref="M4:M5"/>
    <mergeCell ref="B6:D6"/>
    <mergeCell ref="J6:K6"/>
    <mergeCell ref="C7:D7"/>
    <mergeCell ref="B122:F122"/>
    <mergeCell ref="B124:D124"/>
    <mergeCell ref="C125:D125"/>
    <mergeCell ref="B210:F210"/>
  </mergeCells>
  <pageMargins left="0.51181102362204722" right="0.31496062992125984" top="0.74803149606299213" bottom="0.74803149606299213" header="0.31496062992125984" footer="0.31496062992125984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Ma. Mercedes Rangel Gallardo</cp:lastModifiedBy>
  <cp:lastPrinted>2023-10-31T16:26:33Z</cp:lastPrinted>
  <dcterms:created xsi:type="dcterms:W3CDTF">2020-08-06T19:52:58Z</dcterms:created>
  <dcterms:modified xsi:type="dcterms:W3CDTF">2023-10-31T16:34:13Z</dcterms:modified>
</cp:coreProperties>
</file>